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9" i="6" l="1"/>
  <c r="D363" i="6" l="1"/>
  <c r="D118" i="6"/>
  <c r="D253" i="6" l="1"/>
  <c r="D135" i="6" l="1"/>
  <c r="D233" i="6" l="1"/>
  <c r="D235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<sst xmlns="http://schemas.openxmlformats.org/spreadsheetml/2006/main" count="1100" uniqueCount="641">
  <si>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</si>
  <si>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</si>
  <si>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</si>
  <si>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</si>
  <si>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</si>
  <si>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</si>
  <si>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</si>
  <si>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</si>
  <si>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</si>
  <si>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</si>
  <si>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</si>
  <si>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</si>
  <si>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</si>
  <si>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</si>
  <si>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</si>
  <si>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</si>
  <si>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</si>
  <si>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</si>
  <si>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</si>
  <si>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</si>
  <si>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</si>
  <si>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</si>
  <si>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</si>
  <si>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</si>
  <si>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</si>
  <si>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</si>
  <si>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</si>
  <si>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</si>
  <si>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</si>
  <si>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</si>
  <si>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</si>
  <si>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</si>
  <si>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</si>
  <si>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</si>
  <si>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</si>
  <si>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</si>
  <si>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</si>
  <si>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</si>
  <si>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</si>
  <si>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</si>
  <si>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</si>
  <si>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</si>
  <si>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</si>
  <si>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</si>
  <si>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</si>
  <si>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</si>
  <si>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</si>
  <si>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</si>
  <si>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</si>
  <si>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</si>
  <si>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</si>
  <si>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</si>
  <si>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</si>
  <si>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</si>
  <si>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</si>
  <si>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</si>
  <si>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</si>
  <si>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</si>
  <si>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</si>
  <si>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</si>
  <si>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</si>
  <si>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</si>
  <si>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</si>
  <si>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</si>
  <si>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</si>
  <si>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</si>
  <si>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</si>
  <si>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</si>
  <si>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</si>
  <si>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</si>
  <si>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</si>
  <si>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</si>
  <si>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</si>
  <si>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</si>
  <si>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</si>
  <si>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</si>
  <si>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</si>
  <si>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</si>
  <si>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</si>
  <si>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</si>
  <si>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</si>
  <si>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</si>
  <si>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</si>
  <si>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</si>
  <si>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</si>
  <si>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</si>
  <si>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</si>
  <si>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</si>
  <si>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</si>
  <si>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</si>
  <si>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</si>
  <si>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</si>
  <si>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</si>
  <si>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</si>
  <si>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</si>
  <si>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</si>
  <si>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</si>
  <si>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</si>
  <si>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</si>
  <si>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</si>
  <si>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</si>
  <si>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</si>
  <si>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</si>
  <si>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</si>
  <si>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</si>
  <si>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</si>
  <si>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</si>
  <si>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</si>
  <si>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</si>
  <si>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</si>
  <si>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</si>
  <si>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</si>
  <si>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</si>
  <si>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</si>
  <si>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</si>
  <si>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</si>
  <si>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</si>
  <si>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</si>
  <si>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</si>
  <si>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</si>
  <si>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</si>
  <si>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</si>
  <si>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</si>
  <si>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</si>
  <si>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</si>
  <si>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</si>
  <si>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</si>
  <si>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</si>
  <si>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</si>
  <si>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</si>
  <si>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</si>
  <si>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</si>
  <si>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</si>
  <si>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</si>
  <si>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</si>
  <si>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</si>
  <si>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</si>
  <si>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</si>
  <si>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</si>
  <si>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</si>
  <si>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</si>
  <si>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</si>
  <si>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</si>
  <si>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</si>
  <si>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</si>
  <si>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</si>
  <si>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</si>
  <si>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</si>
  <si>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</si>
  <si>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</si>
  <si>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</si>
  <si>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</si>
  <si>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</si>
  <si>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</si>
  <si>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</si>
  <si>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</si>
  <si>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</si>
  <si>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</si>
  <si>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</si>
  <si>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</si>
  <si>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</si>
  <si>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</si>
  <si>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</si>
  <si>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</si>
  <si>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</si>
  <si>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</si>
  <si>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</si>
  <si>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</si>
  <si>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</si>
  <si>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</si>
  <si>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</si>
  <si>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</si>
  <si>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</si>
  <si>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</si>
  <si>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</si>
  <si>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</si>
  <si>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</si>
  <si>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</si>
  <si>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</si>
  <si>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</si>
  <si>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</si>
  <si>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</si>
  <si>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</si>
  <si>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</si>
  <si>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</si>
  <si>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</si>
  <si>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</si>
  <si>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</si>
  <si>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</si>
  <si>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</si>
  <si>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</si>
  <si>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</si>
  <si>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</si>
  <si>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</si>
  <si>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</si>
  <si>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</si>
  <si>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</si>
  <si>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</si>
  <si>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</si>
  <si>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</si>
  <si>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</si>
  <si>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</si>
  <si>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</si>
  <si>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</si>
  <si>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</si>
  <si>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</si>
  <si>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</si>
  <si>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</si>
  <si>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</si>
  <si>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</si>
  <si>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</si>
  <si>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</si>
  <si>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</si>
  <si>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</si>
  <si>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</si>
  <si>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</si>
  <si>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</si>
  <si>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</si>
  <si>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</si>
  <si>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</si>
  <si>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</si>
  <si>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</si>
  <si>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</si>
  <si>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</si>
  <si>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</si>
  <si>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</si>
  <si>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</si>
  <si>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</si>
  <si>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</si>
  <si>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</si>
  <si>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</si>
  <si>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</si>
  <si>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</si>
  <si>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</si>
  <si>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</si>
  <si>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</si>
  <si>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</si>
  <si>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</si>
  <si>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</si>
  <si>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</si>
  <si>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</si>
  <si>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</si>
  <si>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</si>
  <si>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</si>
  <si>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</si>
  <si>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</si>
  <si>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</si>
  <si>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</si>
  <si>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</si>
  <si>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</si>
  <si>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</si>
  <si>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</si>
  <si>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</si>
  <si>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</si>
  <si>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</si>
  <si>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</si>
  <si>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</si>
  <si>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</si>
  <si>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</si>
  <si>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</si>
  <si>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</si>
  <si>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</si>
  <si>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</si>
  <si>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</si>
  <si>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</si>
  <si>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</si>
  <si>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</si>
  <si>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</si>
  <si>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</si>
  <si>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</si>
  <si>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</si>
  <si>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</si>
  <si>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</si>
  <si>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</si>
  <si>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</si>
  <si>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</si>
  <si>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</si>
  <si>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</si>
  <si>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</si>
  <si>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</si>
  <si>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</si>
  <si>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</si>
  <si>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</si>
  <si>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</si>
  <si>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</si>
  <si>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</si>
  <si>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</si>
  <si>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</si>
  <si>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</si>
  <si>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</si>
  <si>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</si>
  <si>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</si>
  <si>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</si>
  <si>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</si>
  <si>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</si>
  <si>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</si>
  <si>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</si>
  <si>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</si>
  <si>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</si>
  <si>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</si>
  <si>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</si>
  <si>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</si>
  <si>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</si>
  <si>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</si>
  <si>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</si>
  <si>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</si>
  <si>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</si>
  <si>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</si>
  <si>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</si>
  <si>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</si>
  <si>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</si>
  <si>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</si>
  <si>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</si>
  <si>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</si>
  <si>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</si>
  <si>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</si>
  <si>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</si>
  <si>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</si>
  <si>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</si>
  <si>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</si>
  <si>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</si>
  <si>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</si>
  <si>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</si>
  <si>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</si>
  <si>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</si>
  <si>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</si>
  <si>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</si>
  <si>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</si>
  <si>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</si>
  <si>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</si>
  <si>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</si>
  <si>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</si>
  <si>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</si>
  <si>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</si>
  <si>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</si>
  <si>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</si>
  <si>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</si>
  <si>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</si>
  <si>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</si>
  <si>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</si>
  <si>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</si>
  <si>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</si>
  <si>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</si>
  <si>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</si>
  <si>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</si>
  <si>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</si>
  <si>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</si>
  <si>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</si>
  <si>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</si>
  <si>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</si>
  <si>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</si>
  <si>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</si>
  <si>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</si>
  <si>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</si>
  <si>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</si>
  <si>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</si>
  <si>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</si>
  <si>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</si>
  <si>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</si>
  <si>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</si>
  <si>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</si>
  <si>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</si>
  <si>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</si>
  <si>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</si>
  <si>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</si>
  <si>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</si>
  <si>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</si>
  <si>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</si>
  <si>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</si>
  <si>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</si>
  <si>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</si>
  <si>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</si>
  <si>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</si>
  <si>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</si>
  <si>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</si>
  <si>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</si>
  <si>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</si>
  <si>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</si>
  <si>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</si>
  <si>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</si>
  <si>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</si>
  <si>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</si>
  <si>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</si>
  <si>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</si>
  <si>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</si>
  <si>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</si>
  <si>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</si>
  <si>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</si>
  <si>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</si>
  <si>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</si>
  <si>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</si>
  <si>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</si>
  <si>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</si>
  <si>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</si>
  <si>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</si>
  <si>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</si>
  <si>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</si>
  <si>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</si>
  <si>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</si>
  <si>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</si>
  <si>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</si>
  <si>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</si>
  <si>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</si>
  <si>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</si>
  <si>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</si>
  <si>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</si>
  <si>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</si>
  <si>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</si>
  <si>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</si>
  <si>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</si>
  <si>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</si>
  <si>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</si>
  <si>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</si>
  <si>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</si>
  <si>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</si>
  <si>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</si>
  <si>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</si>
  <si>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</si>
  <si>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</si>
  <si>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</si>
  <si>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</si>
  <si>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</si>
  <si>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</si>
  <si>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</si>
  <si>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</si>
  <si>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</si>
  <si>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</si>
  <si>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</si>
  <si>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</si>
  <si>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</si>
  <si>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</si>
  <si>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</si>
  <si>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</si>
  <si>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</si>
  <si>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</si>
  <si>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</si>
  <si>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</si>
  <si>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</si>
  <si>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</si>
  <si>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</si>
  <si>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</si>
  <si>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</si>
  <si>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</si>
  <si>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</si>
  <si>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</si>
  <si>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</si>
  <si>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</si>
  <si>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</si>
  <si>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</si>
  <si>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</si>
  <si>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</si>
  <si>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</si>
  <si>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</si>
  <si>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</si>
  <si>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</si>
  <si>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</si>
  <si>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</si>
  <si>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</si>
  <si>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</si>
  <si>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</si>
  <si>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</si>
  <si>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</si>
  <si>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</si>
  <si>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</si>
  <si>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</si>
  <si>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</si>
  <si>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</si>
  <si>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</si>
  <si>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</si>
  <si>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</si>
  <si>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</si>
  <si>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</si>
  <si>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</si>
  <si>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</si>
  <si>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</si>
  <si>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</si>
  <si>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</si>
  <si>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</si>
  <si>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</si>
  <si>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</si>
  <si>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</si>
  <si>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</si>
  <si>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</si>
  <si>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</si>
  <si>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</si>
  <si>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</si>
  <si>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</si>
  <si>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</si>
  <si>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</si>
  <si>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</si>
  <si>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</si>
  <si>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</si>
  <si>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</si>
  <si>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</si>
  <si>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</si>
  <si>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</si>
  <si>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</si>
  <si>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</si>
  <si>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</si>
  <si>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</si>
  <si>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</si>
  <si>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</si>
  <si>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</si>
  <si>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</si>
  <si>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</si>
  <si>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</si>
  <si>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</si>
  <si>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</si>
  <si>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</si>
  <si>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</si>
  <si>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</si>
  <si>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</si>
  <si>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</si>
  <si>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</si>
  <si>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</si>
  <si>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</si>
  <si>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</si>
  <si>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</si>
  <si>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</si>
  <si>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</si>
  <si>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</si>
  <si>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</si>
  <si>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</si>
  <si>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</si>
  <si>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</si>
  <si>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</si>
  <si>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</si>
  <si>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</si>
  <si>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</si>
  <si>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</si>
  <si>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</si>
  <si>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</si>
  <si>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</si>
  <si>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</si>
  <si>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</si>
  <si>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</si>
  <si>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</si>
  <si>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</si>
  <si>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</si>
  <si>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</si>
  <si>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</si>
  <si>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</si>
  <si>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</si>
  <si>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</si>
  <si>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</si>
  <si>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</si>
  <si>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</si>
  <si>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</si>
  <si>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</si>
  <si>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</si>
  <si>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</si>
  <si>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</si>
  <si>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</si>
  <si>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</si>
  <si>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</si>
  <si>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</si>
  <si>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</si>
  <si>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</si>
  <si>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</si>
  <si>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</si>
  <si>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</si>
  <si>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</si>
  <si>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</si>
  <si>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</si>
  <si>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</si>
  <si>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</si>
  <si>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</si>
  <si>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</si>
  <si>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</si>
  <si>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</si>
  <si>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</si>
  <si>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</si>
  <si>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</si>
  <si>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</si>
  <si>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</si>
  <si>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</si>
  <si>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</si>
  <si>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</si>
  <si>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</si>
  <si>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</si>
  <si>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</si>
  <si>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</si>
  <si>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</si>
  <si>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</si>
  <si>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</si>
  <si>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</si>
  <si>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</si>
  <si>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</si>
  <si>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</si>
  <si>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</si>
  <si>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</si>
  <si>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</si>
  <si>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</si>
  <si>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</si>
  <si>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</si>
  <si>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</si>
  <si>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</si>
  <si>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</si>
  <si>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</si>
  <si>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</si>
  <si>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</si>
  <si>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</si>
  <si>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</si>
  <si>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</si>
  <si>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</si>
  <si>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</si>
  <si>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</si>
  <si>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</si>
  <si>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</si>
  <si>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</si>
  <si>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</si>
  <si>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</si>
  <si>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</si>
  <si>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</si>
  <si>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</si>
  <si>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</si>
  <si>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</si>
  <si>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</si>
  <si>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</si>
  <si>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</si>
  <si>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</si>
  <si>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</si>
  <si>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</si>
  <si>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</si>
  <si>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</si>
  <si>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</si>
  <si>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</si>
  <si>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</si>
  <si>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</si>
  <si>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</si>
  <si>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</si>
  <si>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</si>
  <si>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</si>
  <si>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</si>
  <si>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УСС</t>
    </r>
  </si>
  <si>
    <t>Апаратно-програмний комплекс захищеного доступу до мережі Інтернет Secure Web Gateway (SWG) за кодом  ДК 021:2015  30210000-4 - Машини для обробки даних (апаратна частина)(код ДК 021:2015  30210000-4 - Машини для обробки даних (апаратна частина) (Апаратно-програмний комплекс захищеного доступу до мережі Інтернет Secure Web Gateway (SWG))</t>
  </si>
  <si>
    <r>
      <rPr>
        <b/>
        <sz val="10"/>
        <color indexed="8"/>
        <rFont val="Times New Roman"/>
        <family val="1"/>
        <charset val="204"/>
      </rPr>
      <t xml:space="preserve">Код ДК 021:2015  30210000-4 </t>
    </r>
    <r>
      <rPr>
        <sz val="10"/>
        <color indexed="8"/>
        <rFont val="Times New Roman"/>
        <family val="1"/>
        <charset val="204"/>
      </rPr>
      <t>- Машини для обробки даних (апаратна частина)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</si>
  <si>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</si>
  <si>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18-1</t>
  </si>
  <si>
    <t xml:space="preserve">                    </t>
  </si>
  <si>
    <r>
      <t xml:space="preserve"> 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</si>
</sst>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6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23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5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7" fillId="0" borderId="0" xfId="0" applyFont="1"/>
    <xf numFmtId="0" fontId="3" fillId="0" borderId="3" xfId="0" applyFont="1" applyBorder="1" applyAlignment="1">
      <alignment horizontal="left" vertical="top" wrapText="1"/>
    </xf>
    <xf numFmtId="4" fontId="28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28" fillId="0" borderId="0" xfId="0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Alignment="1">
      <alignment horizontal="left" vertical="top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5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4" fontId="36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8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9" fillId="6" borderId="2" xfId="0" applyFont="1" applyFill="1" applyBorder="1" applyAlignment="1">
      <alignment horizontal="center" vertical="top" wrapText="1"/>
    </xf>
    <xf numFmtId="4" fontId="39" fillId="6" borderId="4" xfId="0" applyNumberFormat="1" applyFont="1" applyFill="1" applyBorder="1" applyAlignment="1">
      <alignment horizontal="center" vertical="top" wrapText="1"/>
    </xf>
    <xf numFmtId="0" fontId="29" fillId="6" borderId="4" xfId="0" applyFont="1" applyFill="1" applyBorder="1" applyAlignment="1">
      <alignment horizontal="center" vertical="top" wrapText="1"/>
    </xf>
    <xf numFmtId="0" fontId="26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5" fillId="6" borderId="10" xfId="0" applyNumberFormat="1" applyFont="1" applyFill="1" applyBorder="1" applyAlignment="1">
      <alignment horizontal="center" vertical="top" wrapText="1"/>
    </xf>
    <xf numFmtId="0" fontId="26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5" fillId="0" borderId="2" xfId="0" applyNumberFormat="1" applyFont="1" applyFill="1" applyBorder="1" applyAlignment="1">
      <alignment horizontal="center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5" fillId="4" borderId="4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5" fillId="0" borderId="10" xfId="0" applyNumberFormat="1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5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5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2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6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0" fillId="0" borderId="36" xfId="0" applyNumberFormat="1" applyFont="1" applyBorder="1" applyAlignment="1">
      <alignment horizontal="center" vertical="center" wrapText="1"/>
    </xf>
    <xf numFmtId="0" fontId="26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6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7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1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0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9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8" fillId="6" borderId="8" xfId="0" applyNumberFormat="1" applyFont="1" applyFill="1" applyBorder="1" applyAlignment="1">
      <alignment horizontal="center" vertical="center" wrapText="1"/>
    </xf>
    <xf numFmtId="49" fontId="43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0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3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35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5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5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2" fillId="0" borderId="3" xfId="0" applyFont="1" applyFill="1" applyBorder="1" applyAlignment="1">
      <alignment horizontal="center" vertical="top" wrapText="1"/>
    </xf>
    <xf numFmtId="4" fontId="35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9" fillId="9" borderId="2" xfId="0" applyNumberFormat="1" applyFont="1" applyFill="1" applyBorder="1" applyAlignment="1">
      <alignment horizontal="center" vertical="top" wrapText="1"/>
    </xf>
    <xf numFmtId="49" fontId="43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55" fillId="7" borderId="2" xfId="0" applyNumberFormat="1" applyFont="1" applyFill="1" applyBorder="1" applyAlignment="1">
      <alignment vertical="top" wrapText="1"/>
    </xf>
    <xf numFmtId="4" fontId="35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6" fillId="6" borderId="14" xfId="0" applyFont="1" applyFill="1" applyBorder="1" applyAlignment="1">
      <alignment horizontal="left" vertical="top" wrapText="1"/>
    </xf>
    <xf numFmtId="0" fontId="26" fillId="6" borderId="24" xfId="0" applyFont="1" applyFill="1" applyBorder="1" applyAlignment="1">
      <alignment horizontal="left" vertical="top" wrapText="1"/>
    </xf>
    <xf numFmtId="0" fontId="26" fillId="6" borderId="43" xfId="0" applyFont="1" applyFill="1" applyBorder="1" applyAlignment="1">
      <alignment horizontal="left" vertical="top" wrapText="1"/>
    </xf>
    <xf numFmtId="0" fontId="26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7" fillId="6" borderId="27" xfId="0" applyFont="1" applyFill="1" applyBorder="1" applyAlignment="1">
      <alignment horizontal="left" vertical="top" wrapText="1"/>
    </xf>
    <xf numFmtId="0" fontId="37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51" fillId="6" borderId="41" xfId="0" applyFont="1" applyFill="1" applyBorder="1" applyAlignment="1">
      <alignment horizontal="left" vertical="center"/>
    </xf>
    <xf numFmtId="0" fontId="51" fillId="6" borderId="0" xfId="0" applyFont="1" applyFill="1" applyBorder="1" applyAlignment="1">
      <alignment horizontal="left" vertical="center"/>
    </xf>
    <xf numFmtId="0" fontId="51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 vertical="top" wrapText="1"/>
    </xf>
    <xf numFmtId="0" fontId="26" fillId="6" borderId="3" xfId="0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49" fontId="31" fillId="6" borderId="26" xfId="0" applyNumberFormat="1" applyFont="1" applyFill="1" applyBorder="1" applyAlignment="1">
      <alignment horizontal="center" vertical="center" wrapText="1"/>
    </xf>
    <xf numFmtId="49" fontId="31" fillId="6" borderId="25" xfId="0" applyNumberFormat="1" applyFont="1" applyFill="1" applyBorder="1" applyAlignment="1">
      <alignment horizontal="center" vertical="center" wrapText="1"/>
    </xf>
    <xf numFmtId="49" fontId="26" fillId="6" borderId="36" xfId="0" applyNumberFormat="1" applyFont="1" applyFill="1" applyBorder="1" applyAlignment="1">
      <alignment horizontal="center" vertical="center" wrapText="1"/>
    </xf>
    <xf numFmtId="49" fontId="26" fillId="6" borderId="25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tabSelected="1" view="pageBreakPreview" zoomScale="90" zoomScaleNormal="100" zoomScaleSheetLayoutView="90" workbookViewId="0">
      <selection sqref="A1:G1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9.5703125" bestFit="1" customWidth="1"/>
    <col min="9" max="10" width="0" hidden="1" customWidth="1"/>
  </cols>
  <sheetData>
    <row r="1" spans="1:7" ht="75" customHeight="1" x14ac:dyDescent="0.25">
      <c r="A1" s="702" t="s">
        <v>640</v>
      </c>
      <c r="B1" s="703"/>
      <c r="C1" s="703"/>
      <c r="D1" s="703"/>
      <c r="E1" s="703"/>
      <c r="F1" s="703"/>
      <c r="G1" s="704"/>
    </row>
    <row r="2" spans="1:7" ht="20.25" x14ac:dyDescent="0.25">
      <c r="A2" s="705" t="s">
        <v>639</v>
      </c>
      <c r="B2" s="706"/>
      <c r="C2" s="706"/>
      <c r="D2" s="706"/>
      <c r="E2" s="706"/>
      <c r="F2" s="706"/>
      <c r="G2" s="429" t="s">
        <v>638</v>
      </c>
    </row>
    <row r="3" spans="1:7" ht="18.75" x14ac:dyDescent="0.25">
      <c r="A3" s="707" t="s">
        <v>248</v>
      </c>
      <c r="B3" s="708"/>
      <c r="C3" s="708"/>
      <c r="D3" s="708"/>
      <c r="E3" s="708"/>
      <c r="F3" s="708"/>
      <c r="G3" s="709"/>
    </row>
    <row r="4" spans="1:7" ht="18.75" x14ac:dyDescent="0.25">
      <c r="A4" s="227"/>
      <c r="B4" s="708" t="s">
        <v>0</v>
      </c>
      <c r="C4" s="708"/>
      <c r="D4" s="708"/>
      <c r="E4" s="708"/>
      <c r="F4" s="228"/>
      <c r="G4" s="229"/>
    </row>
    <row r="5" spans="1:7" ht="15.75" thickBot="1" x14ac:dyDescent="0.3">
      <c r="A5" s="710" t="s">
        <v>249</v>
      </c>
      <c r="B5" s="711"/>
      <c r="C5" s="711"/>
      <c r="D5" s="711"/>
      <c r="E5" s="711"/>
      <c r="F5" s="711"/>
      <c r="G5" s="712"/>
    </row>
    <row r="6" spans="1:7" ht="81.75" customHeight="1" thickBot="1" x14ac:dyDescent="0.3">
      <c r="A6" s="305" t="s">
        <v>1</v>
      </c>
      <c r="B6" s="306" t="s">
        <v>293</v>
      </c>
      <c r="C6" s="306" t="s">
        <v>12</v>
      </c>
      <c r="D6" s="306" t="s">
        <v>2</v>
      </c>
      <c r="E6" s="306" t="s">
        <v>3</v>
      </c>
      <c r="F6" s="306" t="s">
        <v>4</v>
      </c>
      <c r="G6" s="307" t="s">
        <v>5</v>
      </c>
    </row>
    <row r="7" spans="1:7" ht="19.5" customHeight="1" thickBot="1" x14ac:dyDescent="0.3">
      <c r="A7" s="135">
        <v>1</v>
      </c>
      <c r="B7" s="136">
        <v>2</v>
      </c>
      <c r="C7" s="136">
        <v>3</v>
      </c>
      <c r="D7" s="137">
        <v>4</v>
      </c>
      <c r="E7" s="136">
        <v>5</v>
      </c>
      <c r="F7" s="138">
        <v>6</v>
      </c>
      <c r="G7" s="137">
        <v>7</v>
      </c>
    </row>
    <row r="8" spans="1:7" ht="27" customHeight="1" x14ac:dyDescent="0.25">
      <c r="A8" s="567" t="s">
        <v>458</v>
      </c>
      <c r="B8" s="11" t="s">
        <v>456</v>
      </c>
      <c r="C8" s="577">
        <v>2210</v>
      </c>
      <c r="D8" s="46">
        <v>5900</v>
      </c>
      <c r="E8" s="542" t="s">
        <v>94</v>
      </c>
      <c r="F8" s="472" t="s">
        <v>21</v>
      </c>
      <c r="G8" s="465" t="s">
        <v>36</v>
      </c>
    </row>
    <row r="9" spans="1:7" ht="66.75" customHeight="1" x14ac:dyDescent="0.25">
      <c r="A9" s="568"/>
      <c r="B9" s="12"/>
      <c r="C9" s="578"/>
      <c r="D9" s="110" t="s">
        <v>457</v>
      </c>
      <c r="E9" s="478"/>
      <c r="F9" s="473"/>
      <c r="G9" s="466"/>
    </row>
    <row r="10" spans="1:7" ht="45" hidden="1" customHeight="1" x14ac:dyDescent="0.25">
      <c r="A10" s="235" t="s">
        <v>115</v>
      </c>
      <c r="B10" s="65" t="s">
        <v>114</v>
      </c>
      <c r="C10" s="223">
        <v>2210</v>
      </c>
      <c r="D10" s="66">
        <v>0</v>
      </c>
      <c r="E10" s="491" t="s">
        <v>94</v>
      </c>
      <c r="F10" s="491" t="s">
        <v>60</v>
      </c>
      <c r="G10" s="219" t="s">
        <v>35</v>
      </c>
    </row>
    <row r="11" spans="1:7" ht="45" hidden="1" customHeight="1" x14ac:dyDescent="0.25">
      <c r="A11" s="236"/>
      <c r="B11" s="67"/>
      <c r="C11" s="176"/>
      <c r="D11" s="68" t="s">
        <v>121</v>
      </c>
      <c r="E11" s="492"/>
      <c r="F11" s="492"/>
      <c r="G11" s="237"/>
    </row>
    <row r="12" spans="1:7" ht="48.75" customHeight="1" x14ac:dyDescent="0.25">
      <c r="A12" s="567" t="s">
        <v>461</v>
      </c>
      <c r="B12" s="31" t="s">
        <v>459</v>
      </c>
      <c r="C12" s="542">
        <v>2210</v>
      </c>
      <c r="D12" s="46">
        <v>157200</v>
      </c>
      <c r="E12" s="472" t="s">
        <v>576</v>
      </c>
      <c r="F12" s="472" t="s">
        <v>21</v>
      </c>
      <c r="G12" s="609" t="s">
        <v>35</v>
      </c>
    </row>
    <row r="13" spans="1:7" ht="93" customHeight="1" x14ac:dyDescent="0.25">
      <c r="A13" s="568"/>
      <c r="B13" s="32"/>
      <c r="C13" s="478"/>
      <c r="D13" s="110" t="s">
        <v>460</v>
      </c>
      <c r="E13" s="473"/>
      <c r="F13" s="473"/>
      <c r="G13" s="480"/>
    </row>
    <row r="14" spans="1:7" ht="37.5" hidden="1" customHeight="1" x14ac:dyDescent="0.25">
      <c r="A14" s="239" t="s">
        <v>178</v>
      </c>
      <c r="B14" s="33" t="s">
        <v>177</v>
      </c>
      <c r="C14" s="177"/>
      <c r="D14" s="226">
        <v>0</v>
      </c>
      <c r="E14" s="472" t="s">
        <v>94</v>
      </c>
      <c r="F14" s="195" t="s">
        <v>60</v>
      </c>
      <c r="G14" s="609" t="s">
        <v>35</v>
      </c>
    </row>
    <row r="15" spans="1:7" ht="37.5" hidden="1" customHeight="1" x14ac:dyDescent="0.25">
      <c r="A15" s="239"/>
      <c r="B15" s="69"/>
      <c r="C15" s="177"/>
      <c r="D15" s="68" t="s">
        <v>155</v>
      </c>
      <c r="E15" s="473"/>
      <c r="F15" s="195"/>
      <c r="G15" s="480"/>
    </row>
    <row r="16" spans="1:7" ht="26.25" hidden="1" customHeight="1" x14ac:dyDescent="0.25">
      <c r="A16" s="602" t="s">
        <v>117</v>
      </c>
      <c r="B16" s="33" t="s">
        <v>45</v>
      </c>
      <c r="C16" s="472">
        <v>2210</v>
      </c>
      <c r="D16" s="66">
        <f>97839-22093.39-9829.5-45000-7350.89-906-12659.22</f>
        <v>0</v>
      </c>
      <c r="E16" s="472" t="s">
        <v>94</v>
      </c>
      <c r="F16" s="187" t="s">
        <v>134</v>
      </c>
      <c r="G16" s="174" t="s">
        <v>35</v>
      </c>
    </row>
    <row r="17" spans="1:7" ht="37.5" hidden="1" customHeight="1" x14ac:dyDescent="0.25">
      <c r="A17" s="603"/>
      <c r="B17" s="222"/>
      <c r="C17" s="473"/>
      <c r="D17" s="68" t="s">
        <v>156</v>
      </c>
      <c r="E17" s="473"/>
      <c r="F17" s="1"/>
      <c r="G17" s="234"/>
    </row>
    <row r="18" spans="1:7" ht="28.5" hidden="1" customHeight="1" x14ac:dyDescent="0.25">
      <c r="A18" s="602" t="s">
        <v>312</v>
      </c>
      <c r="B18" s="33" t="s">
        <v>154</v>
      </c>
      <c r="C18" s="472">
        <v>2210</v>
      </c>
      <c r="D18" s="66">
        <v>0</v>
      </c>
      <c r="E18" s="472" t="s">
        <v>94</v>
      </c>
      <c r="F18" s="187" t="s">
        <v>134</v>
      </c>
      <c r="G18" s="174" t="s">
        <v>35</v>
      </c>
    </row>
    <row r="19" spans="1:7" ht="37.5" hidden="1" customHeight="1" x14ac:dyDescent="0.25">
      <c r="A19" s="603"/>
      <c r="B19" s="222"/>
      <c r="C19" s="473"/>
      <c r="D19" s="68" t="s">
        <v>313</v>
      </c>
      <c r="E19" s="473"/>
      <c r="F19" s="1"/>
      <c r="G19" s="234"/>
    </row>
    <row r="20" spans="1:7" ht="37.5" hidden="1" customHeight="1" x14ac:dyDescent="0.25">
      <c r="A20" s="602" t="s">
        <v>144</v>
      </c>
      <c r="B20" s="33" t="s">
        <v>119</v>
      </c>
      <c r="C20" s="472">
        <v>2210</v>
      </c>
      <c r="D20" s="66">
        <v>0</v>
      </c>
      <c r="E20" s="472" t="s">
        <v>94</v>
      </c>
      <c r="F20" s="187" t="s">
        <v>134</v>
      </c>
      <c r="G20" s="174" t="s">
        <v>35</v>
      </c>
    </row>
    <row r="21" spans="1:7" ht="37.5" hidden="1" customHeight="1" x14ac:dyDescent="0.25">
      <c r="A21" s="603"/>
      <c r="B21" s="222"/>
      <c r="C21" s="473"/>
      <c r="D21" s="68" t="s">
        <v>143</v>
      </c>
      <c r="E21" s="473"/>
      <c r="F21" s="1"/>
      <c r="G21" s="234"/>
    </row>
    <row r="22" spans="1:7" ht="37.5" hidden="1" customHeight="1" x14ac:dyDescent="0.25">
      <c r="A22" s="240" t="s">
        <v>137</v>
      </c>
      <c r="B22" s="80" t="s">
        <v>138</v>
      </c>
      <c r="C22" s="187">
        <v>2210</v>
      </c>
      <c r="D22" s="66">
        <v>0</v>
      </c>
      <c r="E22" s="472" t="s">
        <v>94</v>
      </c>
      <c r="F22" s="187" t="s">
        <v>134</v>
      </c>
      <c r="G22" s="174" t="s">
        <v>35</v>
      </c>
    </row>
    <row r="23" spans="1:7" ht="25.5" hidden="1" customHeight="1" x14ac:dyDescent="0.25">
      <c r="A23" s="241"/>
      <c r="B23" s="222"/>
      <c r="C23" s="188"/>
      <c r="D23" s="68" t="s">
        <v>139</v>
      </c>
      <c r="E23" s="473"/>
      <c r="F23" s="1"/>
      <c r="G23" s="234"/>
    </row>
    <row r="24" spans="1:7" ht="37.5" hidden="1" customHeight="1" x14ac:dyDescent="0.25">
      <c r="A24" s="235" t="s">
        <v>116</v>
      </c>
      <c r="B24" s="65" t="s">
        <v>112</v>
      </c>
      <c r="C24" s="223">
        <v>2210</v>
      </c>
      <c r="D24" s="79">
        <v>0</v>
      </c>
      <c r="E24" s="699" t="s">
        <v>94</v>
      </c>
      <c r="F24" s="699" t="s">
        <v>60</v>
      </c>
      <c r="G24" s="242" t="s">
        <v>35</v>
      </c>
    </row>
    <row r="25" spans="1:7" ht="37.5" hidden="1" customHeight="1" x14ac:dyDescent="0.25">
      <c r="A25" s="243"/>
      <c r="B25" s="201"/>
      <c r="C25" s="176"/>
      <c r="D25" s="68" t="s">
        <v>113</v>
      </c>
      <c r="E25" s="492"/>
      <c r="F25" s="492"/>
      <c r="G25" s="237"/>
    </row>
    <row r="26" spans="1:7" ht="37.5" hidden="1" customHeight="1" x14ac:dyDescent="0.25">
      <c r="A26" s="602" t="s">
        <v>120</v>
      </c>
      <c r="B26" s="33" t="s">
        <v>119</v>
      </c>
      <c r="C26" s="472">
        <v>2210</v>
      </c>
      <c r="D26" s="66">
        <v>0</v>
      </c>
      <c r="E26" s="472" t="s">
        <v>94</v>
      </c>
      <c r="F26" s="187" t="s">
        <v>60</v>
      </c>
      <c r="G26" s="174" t="s">
        <v>35</v>
      </c>
    </row>
    <row r="27" spans="1:7" ht="37.5" hidden="1" customHeight="1" x14ac:dyDescent="0.25">
      <c r="A27" s="603"/>
      <c r="B27" s="222"/>
      <c r="C27" s="473"/>
      <c r="D27" s="84" t="s">
        <v>118</v>
      </c>
      <c r="E27" s="473"/>
      <c r="F27" s="1"/>
      <c r="G27" s="234"/>
    </row>
    <row r="28" spans="1:7" ht="27.75" hidden="1" customHeight="1" x14ac:dyDescent="0.25">
      <c r="A28" s="567" t="s">
        <v>432</v>
      </c>
      <c r="B28" s="34" t="s">
        <v>46</v>
      </c>
      <c r="C28" s="187">
        <v>2210</v>
      </c>
      <c r="D28" s="46">
        <v>0</v>
      </c>
      <c r="E28" s="472" t="s">
        <v>62</v>
      </c>
      <c r="F28" s="187" t="s">
        <v>20</v>
      </c>
      <c r="G28" s="465" t="s">
        <v>35</v>
      </c>
    </row>
    <row r="29" spans="1:7" ht="37.5" hidden="1" customHeight="1" x14ac:dyDescent="0.25">
      <c r="A29" s="568"/>
      <c r="B29" s="21"/>
      <c r="C29" s="35"/>
      <c r="D29" s="110" t="s">
        <v>157</v>
      </c>
      <c r="E29" s="473"/>
      <c r="F29" s="1"/>
      <c r="G29" s="466"/>
    </row>
    <row r="30" spans="1:7" ht="37.5" hidden="1" customHeight="1" x14ac:dyDescent="0.25">
      <c r="A30" s="567" t="s">
        <v>355</v>
      </c>
      <c r="B30" s="36" t="s">
        <v>47</v>
      </c>
      <c r="C30" s="472">
        <v>2210</v>
      </c>
      <c r="D30" s="112">
        <v>0</v>
      </c>
      <c r="E30" s="472" t="s">
        <v>354</v>
      </c>
      <c r="F30" s="472" t="s">
        <v>148</v>
      </c>
      <c r="G30" s="174" t="s">
        <v>35</v>
      </c>
    </row>
    <row r="31" spans="1:7" ht="37.5" hidden="1" customHeight="1" x14ac:dyDescent="0.25">
      <c r="A31" s="700"/>
      <c r="B31" s="222"/>
      <c r="C31" s="473"/>
      <c r="D31" s="103" t="s">
        <v>361</v>
      </c>
      <c r="E31" s="473"/>
      <c r="F31" s="473"/>
      <c r="G31" s="206"/>
    </row>
    <row r="32" spans="1:7" ht="37.5" hidden="1" customHeight="1" x14ac:dyDescent="0.25">
      <c r="A32" s="244" t="s">
        <v>48</v>
      </c>
      <c r="B32" s="37" t="s">
        <v>49</v>
      </c>
      <c r="C32" s="195">
        <v>2210</v>
      </c>
      <c r="D32" s="46">
        <f>73600-73600</f>
        <v>0</v>
      </c>
      <c r="E32" s="472" t="s">
        <v>354</v>
      </c>
      <c r="F32" s="195" t="s">
        <v>20</v>
      </c>
      <c r="G32" s="174" t="s">
        <v>35</v>
      </c>
    </row>
    <row r="33" spans="1:7" ht="37.5" hidden="1" customHeight="1" x14ac:dyDescent="0.25">
      <c r="A33" s="233"/>
      <c r="B33" s="18"/>
      <c r="C33" s="195"/>
      <c r="D33" s="68" t="s">
        <v>50</v>
      </c>
      <c r="E33" s="473"/>
      <c r="F33" s="195"/>
      <c r="G33" s="206"/>
    </row>
    <row r="34" spans="1:7" ht="54.75" hidden="1" customHeight="1" x14ac:dyDescent="0.25">
      <c r="A34" s="602" t="s">
        <v>570</v>
      </c>
      <c r="B34" s="37" t="s">
        <v>430</v>
      </c>
      <c r="C34" s="105">
        <v>2210</v>
      </c>
      <c r="D34" s="154">
        <v>296400</v>
      </c>
      <c r="E34" s="472" t="s">
        <v>566</v>
      </c>
      <c r="F34" s="187" t="s">
        <v>15</v>
      </c>
      <c r="G34" s="174" t="s">
        <v>35</v>
      </c>
    </row>
    <row r="35" spans="1:7" ht="45" hidden="1" customHeight="1" thickBot="1" x14ac:dyDescent="0.25">
      <c r="A35" s="701"/>
      <c r="B35" s="50"/>
      <c r="C35" s="106"/>
      <c r="D35" s="68" t="s">
        <v>431</v>
      </c>
      <c r="E35" s="473"/>
      <c r="F35" s="188"/>
      <c r="G35" s="205"/>
    </row>
    <row r="36" spans="1:7" ht="37.5" hidden="1" customHeight="1" x14ac:dyDescent="0.25">
      <c r="A36" s="240" t="s">
        <v>81</v>
      </c>
      <c r="B36" s="37" t="s">
        <v>80</v>
      </c>
      <c r="C36" s="105">
        <v>2210</v>
      </c>
      <c r="D36" s="153">
        <v>0</v>
      </c>
      <c r="E36" s="472" t="s">
        <v>62</v>
      </c>
      <c r="F36" s="187" t="s">
        <v>66</v>
      </c>
      <c r="G36" s="174" t="s">
        <v>35</v>
      </c>
    </row>
    <row r="37" spans="1:7" ht="37.5" hidden="1" customHeight="1" x14ac:dyDescent="0.25">
      <c r="A37" s="245"/>
      <c r="B37" s="50"/>
      <c r="C37" s="106"/>
      <c r="D37" s="68" t="s">
        <v>158</v>
      </c>
      <c r="E37" s="473"/>
      <c r="F37" s="188"/>
      <c r="G37" s="246"/>
    </row>
    <row r="38" spans="1:7" ht="39" hidden="1" customHeight="1" x14ac:dyDescent="0.25">
      <c r="A38" s="518" t="s">
        <v>288</v>
      </c>
      <c r="B38" s="640" t="s">
        <v>240</v>
      </c>
      <c r="C38" s="599">
        <v>2210</v>
      </c>
      <c r="D38" s="154">
        <v>0</v>
      </c>
      <c r="E38" s="491" t="s">
        <v>94</v>
      </c>
      <c r="F38" s="491" t="s">
        <v>66</v>
      </c>
      <c r="G38" s="489" t="s">
        <v>35</v>
      </c>
    </row>
    <row r="39" spans="1:7" ht="28.5" hidden="1" customHeight="1" x14ac:dyDescent="0.25">
      <c r="A39" s="519"/>
      <c r="B39" s="641"/>
      <c r="C39" s="600"/>
      <c r="D39" s="155" t="s">
        <v>289</v>
      </c>
      <c r="E39" s="492"/>
      <c r="F39" s="492"/>
      <c r="G39" s="490"/>
    </row>
    <row r="40" spans="1:7" ht="24.75" hidden="1" customHeight="1" x14ac:dyDescent="0.25">
      <c r="A40" s="514" t="s">
        <v>51</v>
      </c>
      <c r="B40" s="47" t="s">
        <v>52</v>
      </c>
      <c r="C40" s="156">
        <v>2210</v>
      </c>
      <c r="D40" s="46">
        <v>0</v>
      </c>
      <c r="E40" s="491" t="s">
        <v>62</v>
      </c>
      <c r="F40" s="491" t="s">
        <v>20</v>
      </c>
      <c r="G40" s="489" t="s">
        <v>53</v>
      </c>
    </row>
    <row r="41" spans="1:7" ht="37.5" hidden="1" customHeight="1" x14ac:dyDescent="0.25">
      <c r="A41" s="515"/>
      <c r="B41" s="157"/>
      <c r="C41" s="158"/>
      <c r="D41" s="110" t="s">
        <v>159</v>
      </c>
      <c r="E41" s="492"/>
      <c r="F41" s="492"/>
      <c r="G41" s="490"/>
    </row>
    <row r="42" spans="1:7" ht="37.5" hidden="1" customHeight="1" x14ac:dyDescent="0.25">
      <c r="A42" s="514" t="s">
        <v>71</v>
      </c>
      <c r="B42" s="47" t="s">
        <v>54</v>
      </c>
      <c r="C42" s="599">
        <v>2210</v>
      </c>
      <c r="D42" s="46">
        <v>0</v>
      </c>
      <c r="E42" s="491" t="s">
        <v>161</v>
      </c>
      <c r="F42" s="491" t="s">
        <v>20</v>
      </c>
      <c r="G42" s="489" t="s">
        <v>36</v>
      </c>
    </row>
    <row r="43" spans="1:7" ht="29.25" hidden="1" customHeight="1" thickBot="1" x14ac:dyDescent="0.25">
      <c r="A43" s="515"/>
      <c r="B43" s="157"/>
      <c r="C43" s="600"/>
      <c r="D43" s="110" t="s">
        <v>160</v>
      </c>
      <c r="E43" s="492"/>
      <c r="F43" s="492"/>
      <c r="G43" s="490"/>
    </row>
    <row r="44" spans="1:7" ht="29.25" hidden="1" customHeight="1" x14ac:dyDescent="0.25">
      <c r="A44" s="514" t="s">
        <v>334</v>
      </c>
      <c r="B44" s="159" t="s">
        <v>439</v>
      </c>
      <c r="C44" s="156">
        <v>2210</v>
      </c>
      <c r="D44" s="99">
        <v>79000</v>
      </c>
      <c r="E44" s="533" t="s">
        <v>572</v>
      </c>
      <c r="F44" s="491" t="s">
        <v>59</v>
      </c>
      <c r="G44" s="489" t="s">
        <v>36</v>
      </c>
    </row>
    <row r="45" spans="1:7" ht="63" hidden="1" customHeight="1" thickBot="1" x14ac:dyDescent="0.25">
      <c r="A45" s="515"/>
      <c r="B45" s="160"/>
      <c r="C45" s="158"/>
      <c r="D45" s="68" t="s">
        <v>429</v>
      </c>
      <c r="E45" s="498"/>
      <c r="F45" s="492"/>
      <c r="G45" s="490"/>
    </row>
    <row r="46" spans="1:7" ht="63" hidden="1" customHeight="1" x14ac:dyDescent="0.25">
      <c r="A46" s="514" t="s">
        <v>437</v>
      </c>
      <c r="B46" s="159" t="s">
        <v>439</v>
      </c>
      <c r="C46" s="402">
        <v>2210</v>
      </c>
      <c r="D46" s="99">
        <v>152000</v>
      </c>
      <c r="E46" s="533" t="s">
        <v>290</v>
      </c>
      <c r="F46" s="491" t="s">
        <v>59</v>
      </c>
      <c r="G46" s="489" t="s">
        <v>36</v>
      </c>
    </row>
    <row r="47" spans="1:7" ht="42.75" hidden="1" customHeight="1" thickBot="1" x14ac:dyDescent="0.25">
      <c r="A47" s="515"/>
      <c r="B47" s="160"/>
      <c r="C47" s="416"/>
      <c r="D47" s="68" t="s">
        <v>438</v>
      </c>
      <c r="E47" s="498"/>
      <c r="F47" s="492"/>
      <c r="G47" s="490"/>
    </row>
    <row r="48" spans="1:7" ht="29.25" hidden="1" customHeight="1" x14ac:dyDescent="0.25">
      <c r="A48" s="315" t="s">
        <v>440</v>
      </c>
      <c r="B48" s="159" t="s">
        <v>46</v>
      </c>
      <c r="C48" s="108">
        <v>2210</v>
      </c>
      <c r="D48" s="99">
        <v>1417500</v>
      </c>
      <c r="E48" s="533" t="s">
        <v>572</v>
      </c>
      <c r="F48" s="491" t="s">
        <v>21</v>
      </c>
      <c r="G48" s="465" t="s">
        <v>36</v>
      </c>
    </row>
    <row r="49" spans="1:7" ht="52.5" hidden="1" customHeight="1" thickBot="1" x14ac:dyDescent="0.25">
      <c r="A49" s="315"/>
      <c r="B49" s="316"/>
      <c r="C49" s="417"/>
      <c r="D49" s="68" t="s">
        <v>441</v>
      </c>
      <c r="E49" s="498"/>
      <c r="F49" s="492"/>
      <c r="G49" s="466"/>
    </row>
    <row r="50" spans="1:7" ht="63" hidden="1" customHeight="1" x14ac:dyDescent="0.25">
      <c r="A50" s="604" t="s">
        <v>310</v>
      </c>
      <c r="B50" s="585" t="s">
        <v>311</v>
      </c>
      <c r="C50" s="599">
        <v>2210</v>
      </c>
      <c r="D50" s="99">
        <v>0</v>
      </c>
      <c r="E50" s="491" t="s">
        <v>94</v>
      </c>
      <c r="F50" s="491" t="s">
        <v>67</v>
      </c>
      <c r="G50" s="592" t="s">
        <v>371</v>
      </c>
    </row>
    <row r="51" spans="1:7" ht="63" hidden="1" customHeight="1" thickBot="1" x14ac:dyDescent="0.25">
      <c r="A51" s="605"/>
      <c r="B51" s="586"/>
      <c r="C51" s="600"/>
      <c r="D51" s="81" t="s">
        <v>309</v>
      </c>
      <c r="E51" s="492"/>
      <c r="F51" s="492"/>
      <c r="G51" s="593"/>
    </row>
    <row r="52" spans="1:7" ht="26.25" hidden="1" customHeight="1" x14ac:dyDescent="0.25">
      <c r="A52" s="604" t="s">
        <v>571</v>
      </c>
      <c r="B52" s="585" t="s">
        <v>424</v>
      </c>
      <c r="C52" s="599">
        <v>2210</v>
      </c>
      <c r="D52" s="99">
        <v>48000</v>
      </c>
      <c r="E52" s="533" t="s">
        <v>572</v>
      </c>
      <c r="F52" s="491" t="s">
        <v>59</v>
      </c>
      <c r="G52" s="592" t="s">
        <v>426</v>
      </c>
    </row>
    <row r="53" spans="1:7" ht="63" hidden="1" customHeight="1" thickBot="1" x14ac:dyDescent="0.25">
      <c r="A53" s="605"/>
      <c r="B53" s="586"/>
      <c r="C53" s="600"/>
      <c r="D53" s="81" t="s">
        <v>360</v>
      </c>
      <c r="E53" s="498"/>
      <c r="F53" s="492"/>
      <c r="G53" s="593"/>
    </row>
    <row r="54" spans="1:7" ht="44.25" hidden="1" customHeight="1" x14ac:dyDescent="0.25">
      <c r="A54" s="247" t="s">
        <v>316</v>
      </c>
      <c r="B54" s="159" t="s">
        <v>294</v>
      </c>
      <c r="C54" s="402">
        <v>2210</v>
      </c>
      <c r="D54" s="99">
        <v>0</v>
      </c>
      <c r="E54" s="533" t="s">
        <v>290</v>
      </c>
      <c r="F54" s="491" t="s">
        <v>21</v>
      </c>
      <c r="G54" s="489" t="s">
        <v>425</v>
      </c>
    </row>
    <row r="55" spans="1:7" ht="54.75" hidden="1" customHeight="1" thickBot="1" x14ac:dyDescent="0.25">
      <c r="A55" s="248"/>
      <c r="B55" s="157"/>
      <c r="C55" s="416"/>
      <c r="D55" s="68" t="s">
        <v>359</v>
      </c>
      <c r="E55" s="498"/>
      <c r="F55" s="492"/>
      <c r="G55" s="490"/>
    </row>
    <row r="56" spans="1:7" ht="29.25" hidden="1" customHeight="1" x14ac:dyDescent="0.25">
      <c r="A56" s="606" t="s">
        <v>445</v>
      </c>
      <c r="B56" s="159" t="s">
        <v>446</v>
      </c>
      <c r="C56" s="402">
        <v>2210</v>
      </c>
      <c r="D56" s="99">
        <v>1411600</v>
      </c>
      <c r="E56" s="533" t="s">
        <v>572</v>
      </c>
      <c r="F56" s="491" t="s">
        <v>21</v>
      </c>
      <c r="G56" s="489" t="s">
        <v>36</v>
      </c>
    </row>
    <row r="57" spans="1:7" ht="75" hidden="1" customHeight="1" thickBot="1" x14ac:dyDescent="0.25">
      <c r="A57" s="607"/>
      <c r="B57" s="157"/>
      <c r="C57" s="416"/>
      <c r="D57" s="68" t="s">
        <v>447</v>
      </c>
      <c r="E57" s="498"/>
      <c r="F57" s="492"/>
      <c r="G57" s="490"/>
    </row>
    <row r="58" spans="1:7" ht="49.5" hidden="1" customHeight="1" x14ac:dyDescent="0.25">
      <c r="A58" s="249" t="s">
        <v>449</v>
      </c>
      <c r="B58" s="159" t="s">
        <v>448</v>
      </c>
      <c r="C58" s="402">
        <v>2210</v>
      </c>
      <c r="D58" s="99">
        <v>91900</v>
      </c>
      <c r="E58" s="533" t="s">
        <v>572</v>
      </c>
      <c r="F58" s="491" t="s">
        <v>67</v>
      </c>
      <c r="G58" s="489" t="s">
        <v>222</v>
      </c>
    </row>
    <row r="59" spans="1:7" ht="49.5" hidden="1" customHeight="1" thickBot="1" x14ac:dyDescent="0.25">
      <c r="A59" s="248"/>
      <c r="B59" s="161"/>
      <c r="C59" s="158"/>
      <c r="D59" s="68" t="s">
        <v>450</v>
      </c>
      <c r="E59" s="498"/>
      <c r="F59" s="492"/>
      <c r="G59" s="490"/>
    </row>
    <row r="60" spans="1:7" ht="49.5" hidden="1" customHeight="1" x14ac:dyDescent="0.25">
      <c r="A60" s="249" t="s">
        <v>392</v>
      </c>
      <c r="B60" s="159" t="s">
        <v>203</v>
      </c>
      <c r="C60" s="156">
        <v>2210</v>
      </c>
      <c r="D60" s="99">
        <v>0</v>
      </c>
      <c r="E60" s="533" t="s">
        <v>290</v>
      </c>
      <c r="F60" s="491" t="s">
        <v>163</v>
      </c>
      <c r="G60" s="489" t="s">
        <v>223</v>
      </c>
    </row>
    <row r="61" spans="1:7" ht="49.5" hidden="1" customHeight="1" x14ac:dyDescent="0.25">
      <c r="A61" s="248"/>
      <c r="B61" s="161"/>
      <c r="C61" s="162"/>
      <c r="D61" s="68" t="s">
        <v>211</v>
      </c>
      <c r="E61" s="498"/>
      <c r="F61" s="492"/>
      <c r="G61" s="490"/>
    </row>
    <row r="62" spans="1:7" ht="49.5" hidden="1" customHeight="1" x14ac:dyDescent="0.25">
      <c r="A62" s="249" t="s">
        <v>451</v>
      </c>
      <c r="B62" s="159" t="s">
        <v>452</v>
      </c>
      <c r="C62" s="156">
        <v>2210</v>
      </c>
      <c r="D62" s="99">
        <v>52700</v>
      </c>
      <c r="E62" s="533" t="s">
        <v>572</v>
      </c>
      <c r="F62" s="491" t="s">
        <v>20</v>
      </c>
      <c r="G62" s="489" t="s">
        <v>222</v>
      </c>
    </row>
    <row r="63" spans="1:7" ht="49.5" hidden="1" customHeight="1" x14ac:dyDescent="0.25">
      <c r="A63" s="248"/>
      <c r="B63" s="161"/>
      <c r="C63" s="162"/>
      <c r="D63" s="68" t="s">
        <v>453</v>
      </c>
      <c r="E63" s="498"/>
      <c r="F63" s="492"/>
      <c r="G63" s="490"/>
    </row>
    <row r="64" spans="1:7" ht="49.5" hidden="1" customHeight="1" x14ac:dyDescent="0.25">
      <c r="A64" s="249" t="s">
        <v>201</v>
      </c>
      <c r="B64" s="159" t="s">
        <v>202</v>
      </c>
      <c r="C64" s="156">
        <v>2210</v>
      </c>
      <c r="D64" s="102">
        <f>50000-500-2490-47010</f>
        <v>0</v>
      </c>
      <c r="E64" s="601" t="s">
        <v>109</v>
      </c>
      <c r="F64" s="491" t="s">
        <v>163</v>
      </c>
      <c r="G64" s="250" t="s">
        <v>216</v>
      </c>
    </row>
    <row r="65" spans="1:7" ht="16.5" hidden="1" customHeight="1" x14ac:dyDescent="0.25">
      <c r="A65" s="248"/>
      <c r="B65" s="161"/>
      <c r="C65" s="162"/>
      <c r="D65" s="68" t="s">
        <v>217</v>
      </c>
      <c r="E65" s="601"/>
      <c r="F65" s="492"/>
      <c r="G65" s="251"/>
    </row>
    <row r="66" spans="1:7" ht="49.5" hidden="1" customHeight="1" x14ac:dyDescent="0.25">
      <c r="A66" s="252" t="s">
        <v>218</v>
      </c>
      <c r="B66" s="193" t="s">
        <v>147</v>
      </c>
      <c r="C66" s="163">
        <v>2210</v>
      </c>
      <c r="D66" s="99">
        <v>0</v>
      </c>
      <c r="E66" s="601" t="s">
        <v>109</v>
      </c>
      <c r="F66" s="223" t="s">
        <v>209</v>
      </c>
      <c r="G66" s="489" t="s">
        <v>222</v>
      </c>
    </row>
    <row r="67" spans="1:7" ht="49.5" hidden="1" customHeight="1" x14ac:dyDescent="0.25">
      <c r="A67" s="252"/>
      <c r="B67" s="164"/>
      <c r="C67" s="163"/>
      <c r="D67" s="68" t="s">
        <v>208</v>
      </c>
      <c r="E67" s="601"/>
      <c r="F67" s="223"/>
      <c r="G67" s="490"/>
    </row>
    <row r="68" spans="1:7" ht="49.5" hidden="1" customHeight="1" x14ac:dyDescent="0.25">
      <c r="A68" s="249" t="s">
        <v>220</v>
      </c>
      <c r="B68" s="220" t="s">
        <v>221</v>
      </c>
      <c r="C68" s="156">
        <v>2210</v>
      </c>
      <c r="D68" s="99">
        <v>0</v>
      </c>
      <c r="E68" s="601" t="s">
        <v>161</v>
      </c>
      <c r="F68" s="175" t="s">
        <v>209</v>
      </c>
      <c r="G68" s="489" t="s">
        <v>222</v>
      </c>
    </row>
    <row r="69" spans="1:7" ht="49.5" hidden="1" customHeight="1" x14ac:dyDescent="0.25">
      <c r="A69" s="248"/>
      <c r="B69" s="161"/>
      <c r="C69" s="158"/>
      <c r="D69" s="68" t="s">
        <v>208</v>
      </c>
      <c r="E69" s="601"/>
      <c r="F69" s="176"/>
      <c r="G69" s="490"/>
    </row>
    <row r="70" spans="1:7" ht="49.5" hidden="1" customHeight="1" x14ac:dyDescent="0.25">
      <c r="A70" s="253"/>
      <c r="B70" s="165"/>
      <c r="C70" s="166"/>
      <c r="D70" s="102">
        <v>0</v>
      </c>
      <c r="E70" s="601" t="s">
        <v>109</v>
      </c>
      <c r="F70" s="167" t="s">
        <v>163</v>
      </c>
      <c r="G70" s="723" t="s">
        <v>194</v>
      </c>
    </row>
    <row r="71" spans="1:7" ht="49.5" hidden="1" customHeight="1" x14ac:dyDescent="0.25">
      <c r="A71" s="254"/>
      <c r="B71" s="168"/>
      <c r="C71" s="169"/>
      <c r="D71" s="68" t="s">
        <v>195</v>
      </c>
      <c r="E71" s="601"/>
      <c r="F71" s="170"/>
      <c r="G71" s="724"/>
    </row>
    <row r="72" spans="1:7" ht="33" hidden="1" customHeight="1" x14ac:dyDescent="0.25">
      <c r="A72" s="520" t="s">
        <v>422</v>
      </c>
      <c r="B72" s="585" t="s">
        <v>377</v>
      </c>
      <c r="C72" s="108">
        <v>2210</v>
      </c>
      <c r="D72" s="98">
        <v>873400</v>
      </c>
      <c r="E72" s="498" t="s">
        <v>572</v>
      </c>
      <c r="F72" s="325" t="s">
        <v>59</v>
      </c>
      <c r="G72" s="725" t="s">
        <v>35</v>
      </c>
    </row>
    <row r="73" spans="1:7" ht="42" hidden="1" customHeight="1" x14ac:dyDescent="0.25">
      <c r="A73" s="608"/>
      <c r="B73" s="586"/>
      <c r="C73" s="416"/>
      <c r="D73" s="68" t="s">
        <v>423</v>
      </c>
      <c r="E73" s="498"/>
      <c r="F73" s="324"/>
      <c r="G73" s="726"/>
    </row>
    <row r="74" spans="1:7" ht="39" hidden="1" customHeight="1" x14ac:dyDescent="0.25">
      <c r="A74" s="567" t="s">
        <v>427</v>
      </c>
      <c r="B74" s="366" t="s">
        <v>393</v>
      </c>
      <c r="C74" s="403">
        <v>2210</v>
      </c>
      <c r="D74" s="365">
        <v>28500</v>
      </c>
      <c r="E74" s="539" t="s">
        <v>575</v>
      </c>
      <c r="F74" s="356" t="s">
        <v>66</v>
      </c>
      <c r="G74" s="479" t="s">
        <v>404</v>
      </c>
    </row>
    <row r="75" spans="1:7" ht="48.75" hidden="1" customHeight="1" x14ac:dyDescent="0.25">
      <c r="A75" s="568"/>
      <c r="B75" s="366"/>
      <c r="C75" s="20"/>
      <c r="D75" s="88" t="s">
        <v>428</v>
      </c>
      <c r="E75" s="539"/>
      <c r="F75" s="355"/>
      <c r="G75" s="480"/>
    </row>
    <row r="76" spans="1:7" ht="49.5" hidden="1" customHeight="1" x14ac:dyDescent="0.25">
      <c r="A76" s="567" t="s">
        <v>392</v>
      </c>
      <c r="B76" s="31" t="s">
        <v>390</v>
      </c>
      <c r="C76" s="358">
        <v>2210</v>
      </c>
      <c r="D76" s="367">
        <v>0</v>
      </c>
      <c r="E76" s="539" t="s">
        <v>290</v>
      </c>
      <c r="F76" s="356" t="s">
        <v>66</v>
      </c>
      <c r="G76" s="609" t="s">
        <v>404</v>
      </c>
    </row>
    <row r="77" spans="1:7" ht="32.25" hidden="1" customHeight="1" x14ac:dyDescent="0.25">
      <c r="A77" s="568"/>
      <c r="B77" s="92"/>
      <c r="C77" s="20"/>
      <c r="D77" s="88" t="s">
        <v>391</v>
      </c>
      <c r="E77" s="539"/>
      <c r="F77" s="355"/>
      <c r="G77" s="480"/>
    </row>
    <row r="78" spans="1:7" ht="49.5" hidden="1" customHeight="1" x14ac:dyDescent="0.25">
      <c r="A78" s="514" t="s">
        <v>372</v>
      </c>
      <c r="B78" s="585" t="s">
        <v>373</v>
      </c>
      <c r="C78" s="163">
        <v>2210</v>
      </c>
      <c r="D78" s="98">
        <v>0</v>
      </c>
      <c r="E78" s="498" t="s">
        <v>290</v>
      </c>
      <c r="F78" s="343" t="s">
        <v>209</v>
      </c>
      <c r="G78" s="591" t="s">
        <v>374</v>
      </c>
    </row>
    <row r="79" spans="1:7" ht="49.5" hidden="1" customHeight="1" x14ac:dyDescent="0.25">
      <c r="A79" s="515"/>
      <c r="B79" s="586"/>
      <c r="C79" s="158"/>
      <c r="D79" s="68" t="s">
        <v>375</v>
      </c>
      <c r="E79" s="498"/>
      <c r="F79" s="342"/>
      <c r="G79" s="490"/>
    </row>
    <row r="80" spans="1:7" ht="49.5" hidden="1" customHeight="1" x14ac:dyDescent="0.25">
      <c r="A80" s="514" t="s">
        <v>333</v>
      </c>
      <c r="B80" s="159" t="s">
        <v>332</v>
      </c>
      <c r="C80" s="402">
        <v>2210</v>
      </c>
      <c r="D80" s="46">
        <v>160000</v>
      </c>
      <c r="E80" s="498" t="s">
        <v>572</v>
      </c>
      <c r="F80" s="175" t="s">
        <v>67</v>
      </c>
      <c r="G80" s="489" t="s">
        <v>222</v>
      </c>
    </row>
    <row r="81" spans="1:7" ht="49.5" hidden="1" customHeight="1" x14ac:dyDescent="0.25">
      <c r="A81" s="515"/>
      <c r="B81" s="161"/>
      <c r="C81" s="416"/>
      <c r="D81" s="68" t="s">
        <v>433</v>
      </c>
      <c r="E81" s="498"/>
      <c r="F81" s="176"/>
      <c r="G81" s="490"/>
    </row>
    <row r="82" spans="1:7" ht="49.5" hidden="1" customHeight="1" x14ac:dyDescent="0.25">
      <c r="A82" s="520" t="s">
        <v>192</v>
      </c>
      <c r="B82" s="164" t="s">
        <v>193</v>
      </c>
      <c r="C82" s="108">
        <v>2210</v>
      </c>
      <c r="D82" s="100">
        <v>0</v>
      </c>
      <c r="E82" s="221" t="s">
        <v>94</v>
      </c>
      <c r="F82" s="223" t="s">
        <v>163</v>
      </c>
      <c r="G82" s="591" t="s">
        <v>223</v>
      </c>
    </row>
    <row r="83" spans="1:7" ht="49.5" hidden="1" customHeight="1" x14ac:dyDescent="0.25">
      <c r="A83" s="515"/>
      <c r="B83" s="164"/>
      <c r="C83" s="417"/>
      <c r="D83" s="68" t="s">
        <v>179</v>
      </c>
      <c r="E83" s="221"/>
      <c r="F83" s="223"/>
      <c r="G83" s="490"/>
    </row>
    <row r="84" spans="1:7" ht="29.25" hidden="1" customHeight="1" x14ac:dyDescent="0.25">
      <c r="A84" s="604" t="s">
        <v>443</v>
      </c>
      <c r="B84" s="159" t="s">
        <v>442</v>
      </c>
      <c r="C84" s="402">
        <v>2210</v>
      </c>
      <c r="D84" s="99">
        <v>6000</v>
      </c>
      <c r="E84" s="498" t="s">
        <v>573</v>
      </c>
      <c r="F84" s="491" t="s">
        <v>21</v>
      </c>
      <c r="G84" s="489" t="s">
        <v>222</v>
      </c>
    </row>
    <row r="85" spans="1:7" ht="48" hidden="1" customHeight="1" x14ac:dyDescent="0.25">
      <c r="A85" s="605"/>
      <c r="B85" s="157"/>
      <c r="C85" s="416"/>
      <c r="D85" s="68" t="s">
        <v>444</v>
      </c>
      <c r="E85" s="498"/>
      <c r="F85" s="492"/>
      <c r="G85" s="490"/>
    </row>
    <row r="86" spans="1:7" ht="48" hidden="1" customHeight="1" x14ac:dyDescent="0.25">
      <c r="A86" s="255" t="s">
        <v>196</v>
      </c>
      <c r="B86" s="159" t="s">
        <v>200</v>
      </c>
      <c r="C86" s="163">
        <v>2210</v>
      </c>
      <c r="D86" s="99">
        <v>0</v>
      </c>
      <c r="E86" s="498" t="s">
        <v>94</v>
      </c>
      <c r="F86" s="223" t="s">
        <v>163</v>
      </c>
      <c r="G86" s="489" t="s">
        <v>222</v>
      </c>
    </row>
    <row r="87" spans="1:7" ht="48" hidden="1" customHeight="1" x14ac:dyDescent="0.25">
      <c r="A87" s="252"/>
      <c r="B87" s="107"/>
      <c r="C87" s="171"/>
      <c r="D87" s="68" t="s">
        <v>212</v>
      </c>
      <c r="E87" s="498"/>
      <c r="F87" s="223"/>
      <c r="G87" s="490"/>
    </row>
    <row r="88" spans="1:7" ht="44.25" hidden="1" customHeight="1" x14ac:dyDescent="0.25">
      <c r="A88" s="604" t="s">
        <v>358</v>
      </c>
      <c r="B88" s="585" t="s">
        <v>292</v>
      </c>
      <c r="C88" s="599">
        <v>2210</v>
      </c>
      <c r="D88" s="99">
        <v>0</v>
      </c>
      <c r="E88" s="498" t="s">
        <v>290</v>
      </c>
      <c r="F88" s="491" t="s">
        <v>148</v>
      </c>
      <c r="G88" s="592" t="s">
        <v>35</v>
      </c>
    </row>
    <row r="89" spans="1:7" ht="39.75" hidden="1" customHeight="1" x14ac:dyDescent="0.25">
      <c r="A89" s="605"/>
      <c r="B89" s="586"/>
      <c r="C89" s="600"/>
      <c r="D89" s="81" t="s">
        <v>376</v>
      </c>
      <c r="E89" s="498"/>
      <c r="F89" s="492"/>
      <c r="G89" s="593"/>
    </row>
    <row r="90" spans="1:7" ht="48" hidden="1" customHeight="1" x14ac:dyDescent="0.25">
      <c r="A90" s="518" t="s">
        <v>362</v>
      </c>
      <c r="B90" s="640" t="s">
        <v>291</v>
      </c>
      <c r="C90" s="340">
        <v>2210</v>
      </c>
      <c r="D90" s="113">
        <v>1497000</v>
      </c>
      <c r="E90" s="492" t="s">
        <v>572</v>
      </c>
      <c r="F90" s="343" t="s">
        <v>66</v>
      </c>
      <c r="G90" s="592" t="s">
        <v>406</v>
      </c>
    </row>
    <row r="91" spans="1:7" ht="57" hidden="1" customHeight="1" x14ac:dyDescent="0.25">
      <c r="A91" s="519"/>
      <c r="B91" s="641"/>
      <c r="C91" s="341"/>
      <c r="D91" s="84" t="s">
        <v>436</v>
      </c>
      <c r="E91" s="498"/>
      <c r="F91" s="342"/>
      <c r="G91" s="593"/>
    </row>
    <row r="92" spans="1:7" ht="57" customHeight="1" x14ac:dyDescent="0.25">
      <c r="A92" s="514" t="s">
        <v>395</v>
      </c>
      <c r="B92" s="387" t="s">
        <v>396</v>
      </c>
      <c r="C92" s="374" t="s">
        <v>397</v>
      </c>
      <c r="D92" s="89">
        <v>2063200</v>
      </c>
      <c r="E92" s="491" t="s">
        <v>574</v>
      </c>
      <c r="F92" s="491" t="s">
        <v>21</v>
      </c>
      <c r="G92" s="385" t="s">
        <v>36</v>
      </c>
    </row>
    <row r="93" spans="1:7" ht="42" customHeight="1" thickBot="1" x14ac:dyDescent="0.3">
      <c r="A93" s="515"/>
      <c r="B93" s="373"/>
      <c r="C93" s="330"/>
      <c r="D93" s="394" t="s">
        <v>454</v>
      </c>
      <c r="E93" s="492"/>
      <c r="F93" s="492"/>
      <c r="G93" s="386"/>
    </row>
    <row r="94" spans="1:7" ht="57" hidden="1" customHeight="1" x14ac:dyDescent="0.3">
      <c r="A94" s="622" t="s">
        <v>399</v>
      </c>
      <c r="B94" s="377" t="s">
        <v>400</v>
      </c>
      <c r="C94" s="378">
        <v>2210</v>
      </c>
      <c r="D94" s="375">
        <v>0</v>
      </c>
      <c r="E94" s="464" t="s">
        <v>401</v>
      </c>
      <c r="F94" s="379" t="s">
        <v>287</v>
      </c>
      <c r="G94" s="368" t="s">
        <v>407</v>
      </c>
    </row>
    <row r="95" spans="1:7" ht="57" hidden="1" customHeight="1" thickBot="1" x14ac:dyDescent="0.3">
      <c r="A95" s="623"/>
      <c r="B95" s="380"/>
      <c r="C95" s="381"/>
      <c r="D95" s="376" t="s">
        <v>402</v>
      </c>
      <c r="E95" s="632"/>
      <c r="F95" s="382"/>
      <c r="G95" s="369" t="s">
        <v>398</v>
      </c>
    </row>
    <row r="96" spans="1:7" ht="51" hidden="1" customHeight="1" x14ac:dyDescent="0.3">
      <c r="A96" s="256" t="s">
        <v>434</v>
      </c>
      <c r="B96" s="339" t="s">
        <v>331</v>
      </c>
      <c r="C96" s="108">
        <v>2210</v>
      </c>
      <c r="D96" s="113">
        <v>191000</v>
      </c>
      <c r="E96" s="492" t="s">
        <v>577</v>
      </c>
      <c r="F96" s="343" t="s">
        <v>21</v>
      </c>
      <c r="G96" s="592" t="s">
        <v>455</v>
      </c>
    </row>
    <row r="97" spans="1:7" ht="42" hidden="1" customHeight="1" x14ac:dyDescent="0.3">
      <c r="A97" s="257"/>
      <c r="B97" s="317"/>
      <c r="C97" s="341"/>
      <c r="D97" s="68" t="s">
        <v>435</v>
      </c>
      <c r="E97" s="498"/>
      <c r="F97" s="342"/>
      <c r="G97" s="593"/>
    </row>
    <row r="98" spans="1:7" ht="35.25" hidden="1" customHeight="1" x14ac:dyDescent="0.3">
      <c r="A98" s="518" t="s">
        <v>578</v>
      </c>
      <c r="B98" s="524" t="s">
        <v>579</v>
      </c>
      <c r="C98" s="599">
        <v>2210</v>
      </c>
      <c r="D98" s="113">
        <v>72000</v>
      </c>
      <c r="E98" s="491" t="s">
        <v>572</v>
      </c>
      <c r="F98" s="491" t="s">
        <v>66</v>
      </c>
      <c r="G98" s="592" t="s">
        <v>371</v>
      </c>
    </row>
    <row r="99" spans="1:7" ht="33.75" hidden="1" customHeight="1" thickBot="1" x14ac:dyDescent="0.3">
      <c r="A99" s="519"/>
      <c r="B99" s="525"/>
      <c r="C99" s="600"/>
      <c r="D99" s="103" t="s">
        <v>308</v>
      </c>
      <c r="E99" s="492"/>
      <c r="F99" s="492"/>
      <c r="G99" s="593"/>
    </row>
    <row r="100" spans="1:7" ht="48" hidden="1" customHeight="1" x14ac:dyDescent="0.3">
      <c r="A100" s="624" t="s">
        <v>250</v>
      </c>
      <c r="B100" s="717" t="s">
        <v>242</v>
      </c>
      <c r="C100" s="626">
        <v>2210</v>
      </c>
      <c r="D100" s="395"/>
      <c r="E100" s="693" t="s">
        <v>239</v>
      </c>
      <c r="F100" s="626" t="s">
        <v>66</v>
      </c>
      <c r="G100" s="697" t="s">
        <v>224</v>
      </c>
    </row>
    <row r="101" spans="1:7" ht="35.25" hidden="1" customHeight="1" thickBot="1" x14ac:dyDescent="0.3">
      <c r="A101" s="625"/>
      <c r="B101" s="718"/>
      <c r="C101" s="627"/>
      <c r="D101" s="396" t="s">
        <v>241</v>
      </c>
      <c r="E101" s="627"/>
      <c r="F101" s="627"/>
      <c r="G101" s="698"/>
    </row>
    <row r="102" spans="1:7" ht="48" hidden="1" customHeight="1" x14ac:dyDescent="0.3">
      <c r="A102" s="258" t="s">
        <v>187</v>
      </c>
      <c r="B102" s="33" t="s">
        <v>180</v>
      </c>
      <c r="C102" s="224">
        <v>2210</v>
      </c>
      <c r="D102" s="99">
        <v>0</v>
      </c>
      <c r="E102" s="199" t="s">
        <v>94</v>
      </c>
      <c r="F102" s="187" t="s">
        <v>163</v>
      </c>
      <c r="G102" s="694" t="s">
        <v>35</v>
      </c>
    </row>
    <row r="103" spans="1:7" ht="48" hidden="1" customHeight="1" x14ac:dyDescent="0.3">
      <c r="A103" s="238"/>
      <c r="B103" s="95"/>
      <c r="C103" s="20"/>
      <c r="D103" s="88" t="s">
        <v>181</v>
      </c>
      <c r="E103" s="200"/>
      <c r="F103" s="188"/>
      <c r="G103" s="695"/>
    </row>
    <row r="104" spans="1:7" ht="48" hidden="1" customHeight="1" x14ac:dyDescent="0.3">
      <c r="A104" s="258" t="s">
        <v>175</v>
      </c>
      <c r="B104" s="31" t="s">
        <v>174</v>
      </c>
      <c r="C104" s="224">
        <v>2210</v>
      </c>
      <c r="D104" s="99">
        <v>0</v>
      </c>
      <c r="E104" s="199" t="s">
        <v>183</v>
      </c>
      <c r="F104" s="187" t="s">
        <v>163</v>
      </c>
      <c r="G104" s="694" t="s">
        <v>35</v>
      </c>
    </row>
    <row r="105" spans="1:7" ht="48" hidden="1" customHeight="1" x14ac:dyDescent="0.3">
      <c r="A105" s="238"/>
      <c r="B105" s="95"/>
      <c r="C105" s="20"/>
      <c r="D105" s="88" t="s">
        <v>182</v>
      </c>
      <c r="E105" s="200"/>
      <c r="F105" s="188"/>
      <c r="G105" s="695"/>
    </row>
    <row r="106" spans="1:7" ht="48" hidden="1" customHeight="1" x14ac:dyDescent="0.3">
      <c r="A106" s="258" t="s">
        <v>185</v>
      </c>
      <c r="B106" s="31" t="s">
        <v>176</v>
      </c>
      <c r="C106" s="224">
        <v>2210</v>
      </c>
      <c r="D106" s="104">
        <v>0</v>
      </c>
      <c r="E106" s="472" t="s">
        <v>94</v>
      </c>
      <c r="F106" s="187" t="s">
        <v>163</v>
      </c>
      <c r="G106" s="694" t="s">
        <v>224</v>
      </c>
    </row>
    <row r="107" spans="1:7" ht="48" hidden="1" customHeight="1" x14ac:dyDescent="0.3">
      <c r="A107" s="238"/>
      <c r="B107" s="95"/>
      <c r="C107" s="20"/>
      <c r="D107" s="88" t="s">
        <v>213</v>
      </c>
      <c r="E107" s="473"/>
      <c r="F107" s="188"/>
      <c r="G107" s="695"/>
    </row>
    <row r="108" spans="1:7" ht="48" hidden="1" customHeight="1" x14ac:dyDescent="0.3">
      <c r="A108" s="239" t="s">
        <v>189</v>
      </c>
      <c r="B108" s="92" t="s">
        <v>188</v>
      </c>
      <c r="C108" s="225">
        <v>2210</v>
      </c>
      <c r="D108" s="98">
        <v>0</v>
      </c>
      <c r="E108" s="472" t="s">
        <v>94</v>
      </c>
      <c r="F108" s="195" t="s">
        <v>163</v>
      </c>
      <c r="G108" s="696" t="s">
        <v>224</v>
      </c>
    </row>
    <row r="109" spans="1:7" ht="48" hidden="1" customHeight="1" x14ac:dyDescent="0.3">
      <c r="A109" s="238"/>
      <c r="B109" s="95"/>
      <c r="C109" s="20"/>
      <c r="D109" s="88" t="s">
        <v>190</v>
      </c>
      <c r="E109" s="473"/>
      <c r="F109" s="188"/>
      <c r="G109" s="695"/>
    </row>
    <row r="110" spans="1:7" ht="48" hidden="1" customHeight="1" x14ac:dyDescent="0.3">
      <c r="A110" s="259"/>
      <c r="B110" s="31"/>
      <c r="C110" s="94"/>
      <c r="D110" s="96">
        <v>0</v>
      </c>
      <c r="E110" s="472" t="s">
        <v>94</v>
      </c>
      <c r="F110" s="187" t="s">
        <v>163</v>
      </c>
      <c r="G110" s="694" t="s">
        <v>173</v>
      </c>
    </row>
    <row r="111" spans="1:7" ht="48" hidden="1" customHeight="1" x14ac:dyDescent="0.3">
      <c r="A111" s="238"/>
      <c r="B111" s="95"/>
      <c r="C111" s="20"/>
      <c r="D111" s="88" t="s">
        <v>164</v>
      </c>
      <c r="E111" s="473"/>
      <c r="F111" s="188"/>
      <c r="G111" s="695"/>
    </row>
    <row r="112" spans="1:7" ht="35.25" hidden="1" customHeight="1" x14ac:dyDescent="0.3">
      <c r="A112" s="239" t="s">
        <v>184</v>
      </c>
      <c r="B112" s="92" t="s">
        <v>186</v>
      </c>
      <c r="C112" s="225">
        <v>2210</v>
      </c>
      <c r="D112" s="98">
        <v>0</v>
      </c>
      <c r="E112" s="472" t="s">
        <v>94</v>
      </c>
      <c r="F112" s="195" t="s">
        <v>163</v>
      </c>
      <c r="G112" s="696" t="s">
        <v>224</v>
      </c>
    </row>
    <row r="113" spans="1:8" ht="48" hidden="1" customHeight="1" x14ac:dyDescent="0.3">
      <c r="A113" s="239"/>
      <c r="B113" s="92"/>
      <c r="C113" s="93"/>
      <c r="D113" s="88" t="s">
        <v>191</v>
      </c>
      <c r="E113" s="473"/>
      <c r="F113" s="195"/>
      <c r="G113" s="695"/>
    </row>
    <row r="114" spans="1:8" ht="29.25" hidden="1" customHeight="1" x14ac:dyDescent="0.3">
      <c r="A114" s="232"/>
      <c r="B114" s="31"/>
      <c r="C114" s="224"/>
      <c r="D114" s="97"/>
      <c r="E114" s="670"/>
      <c r="F114" s="472"/>
      <c r="G114" s="609"/>
    </row>
    <row r="115" spans="1:8" ht="54.75" hidden="1" customHeight="1" x14ac:dyDescent="0.3">
      <c r="A115" s="238"/>
      <c r="B115" s="12"/>
      <c r="C115" s="20"/>
      <c r="D115" s="88"/>
      <c r="E115" s="671"/>
      <c r="F115" s="473"/>
      <c r="G115" s="480"/>
    </row>
    <row r="116" spans="1:8" ht="48.75" hidden="1" customHeight="1" x14ac:dyDescent="0.3">
      <c r="A116" s="496" t="s">
        <v>77</v>
      </c>
      <c r="B116" s="585" t="s">
        <v>78</v>
      </c>
      <c r="C116" s="596">
        <v>2210</v>
      </c>
      <c r="D116" s="87">
        <v>0</v>
      </c>
      <c r="E116" s="472" t="s">
        <v>68</v>
      </c>
      <c r="F116" s="612" t="s">
        <v>60</v>
      </c>
      <c r="G116" s="174"/>
    </row>
    <row r="117" spans="1:8" ht="48" hidden="1" customHeight="1" thickBot="1" x14ac:dyDescent="0.3">
      <c r="A117" s="619"/>
      <c r="B117" s="716"/>
      <c r="C117" s="597"/>
      <c r="D117" s="129" t="s">
        <v>162</v>
      </c>
      <c r="E117" s="598"/>
      <c r="F117" s="548"/>
      <c r="G117" s="218"/>
    </row>
    <row r="118" spans="1:8" ht="29.25" customHeight="1" thickBot="1" x14ac:dyDescent="0.3">
      <c r="A118" s="114" t="s">
        <v>7</v>
      </c>
      <c r="B118" s="115"/>
      <c r="C118" s="116"/>
      <c r="D118" s="132">
        <f>D8+D12+D92</f>
        <v>2226300</v>
      </c>
      <c r="E118" s="117"/>
      <c r="F118" s="117"/>
      <c r="G118" s="118"/>
      <c r="H118" s="49"/>
    </row>
    <row r="119" spans="1:8" ht="39" hidden="1" customHeight="1" x14ac:dyDescent="0.25">
      <c r="A119" s="633" t="s">
        <v>32</v>
      </c>
      <c r="B119" s="15" t="s">
        <v>11</v>
      </c>
      <c r="C119" s="130">
        <v>2240</v>
      </c>
      <c r="D119" s="131">
        <v>0</v>
      </c>
      <c r="E119" s="189" t="s">
        <v>8</v>
      </c>
      <c r="F119" s="177" t="s">
        <v>15</v>
      </c>
      <c r="G119" s="205" t="s">
        <v>6</v>
      </c>
    </row>
    <row r="120" spans="1:8" ht="62.25" hidden="1" customHeight="1" x14ac:dyDescent="0.25">
      <c r="A120" s="634"/>
      <c r="B120" s="9"/>
      <c r="C120" s="124"/>
      <c r="D120" s="10" t="s">
        <v>17</v>
      </c>
      <c r="E120" s="190"/>
      <c r="F120" s="173"/>
      <c r="G120" s="206"/>
    </row>
    <row r="121" spans="1:8" ht="49.5" hidden="1" customHeight="1" x14ac:dyDescent="0.25">
      <c r="A121" s="260" t="s">
        <v>30</v>
      </c>
      <c r="B121" s="8" t="s">
        <v>11</v>
      </c>
      <c r="C121" s="123">
        <v>2240</v>
      </c>
      <c r="D121" s="16">
        <v>0</v>
      </c>
      <c r="E121" s="189" t="s">
        <v>8</v>
      </c>
      <c r="F121" s="177" t="s">
        <v>15</v>
      </c>
      <c r="G121" s="208" t="s">
        <v>6</v>
      </c>
    </row>
    <row r="122" spans="1:8" ht="53.25" hidden="1" customHeight="1" x14ac:dyDescent="0.25">
      <c r="A122" s="260" t="s">
        <v>31</v>
      </c>
      <c r="B122" s="9"/>
      <c r="C122" s="125"/>
      <c r="D122" s="10" t="s">
        <v>16</v>
      </c>
      <c r="E122" s="189"/>
      <c r="F122" s="177"/>
      <c r="G122" s="261"/>
    </row>
    <row r="123" spans="1:8" ht="42" hidden="1" customHeight="1" x14ac:dyDescent="0.25">
      <c r="A123" s="262" t="s">
        <v>18</v>
      </c>
      <c r="B123" s="8" t="s">
        <v>14</v>
      </c>
      <c r="C123" s="516">
        <v>2240</v>
      </c>
      <c r="D123" s="16">
        <v>0</v>
      </c>
      <c r="E123" s="554" t="s">
        <v>8</v>
      </c>
      <c r="F123" s="687" t="s">
        <v>15</v>
      </c>
      <c r="G123" s="547" t="s">
        <v>6</v>
      </c>
    </row>
    <row r="124" spans="1:8" ht="49.5" hidden="1" customHeight="1" x14ac:dyDescent="0.25">
      <c r="A124" s="263"/>
      <c r="B124" s="9"/>
      <c r="C124" s="517"/>
      <c r="D124" s="2" t="s">
        <v>13</v>
      </c>
      <c r="E124" s="470"/>
      <c r="F124" s="582"/>
      <c r="G124" s="476"/>
    </row>
    <row r="125" spans="1:8" ht="49.5" hidden="1" customHeight="1" x14ac:dyDescent="0.25">
      <c r="A125" s="518" t="s">
        <v>288</v>
      </c>
      <c r="B125" s="640" t="s">
        <v>240</v>
      </c>
      <c r="C125" s="599">
        <v>2240</v>
      </c>
      <c r="D125" s="153">
        <v>0</v>
      </c>
      <c r="E125" s="491" t="s">
        <v>94</v>
      </c>
      <c r="F125" s="491" t="s">
        <v>66</v>
      </c>
      <c r="G125" s="489" t="s">
        <v>35</v>
      </c>
    </row>
    <row r="126" spans="1:8" ht="49.5" hidden="1" customHeight="1" x14ac:dyDescent="0.25">
      <c r="A126" s="519"/>
      <c r="B126" s="641"/>
      <c r="C126" s="600"/>
      <c r="D126" s="155" t="s">
        <v>305</v>
      </c>
      <c r="E126" s="492"/>
      <c r="F126" s="492"/>
      <c r="G126" s="490"/>
    </row>
    <row r="127" spans="1:8" ht="36" hidden="1" customHeight="1" x14ac:dyDescent="0.25">
      <c r="A127" s="514" t="s">
        <v>297</v>
      </c>
      <c r="B127" s="47" t="s">
        <v>296</v>
      </c>
      <c r="C127" s="599">
        <v>2240</v>
      </c>
      <c r="D127" s="46">
        <v>0</v>
      </c>
      <c r="E127" s="491" t="s">
        <v>94</v>
      </c>
      <c r="F127" s="491" t="s">
        <v>209</v>
      </c>
      <c r="G127" s="489" t="s">
        <v>37</v>
      </c>
    </row>
    <row r="128" spans="1:8" ht="44.25" hidden="1" customHeight="1" x14ac:dyDescent="0.25">
      <c r="A128" s="515"/>
      <c r="B128" s="157"/>
      <c r="C128" s="600"/>
      <c r="D128" s="59" t="s">
        <v>298</v>
      </c>
      <c r="E128" s="492"/>
      <c r="F128" s="492"/>
      <c r="G128" s="490"/>
    </row>
    <row r="129" spans="1:7" ht="42" hidden="1" customHeight="1" x14ac:dyDescent="0.25">
      <c r="A129" s="264" t="s">
        <v>131</v>
      </c>
      <c r="B129" s="8" t="s">
        <v>130</v>
      </c>
      <c r="C129" s="179">
        <v>2240</v>
      </c>
      <c r="D129" s="74">
        <v>0</v>
      </c>
      <c r="E129" s="687" t="s">
        <v>109</v>
      </c>
      <c r="F129" s="542" t="s">
        <v>60</v>
      </c>
      <c r="G129" s="465" t="s">
        <v>37</v>
      </c>
    </row>
    <row r="130" spans="1:7" ht="28.5" hidden="1" customHeight="1" x14ac:dyDescent="0.25">
      <c r="A130" s="265"/>
      <c r="B130" s="9"/>
      <c r="C130" s="180"/>
      <c r="D130" s="27" t="s">
        <v>123</v>
      </c>
      <c r="E130" s="582"/>
      <c r="F130" s="478"/>
      <c r="G130" s="466"/>
    </row>
    <row r="131" spans="1:7" ht="28.5" hidden="1" customHeight="1" x14ac:dyDescent="0.25">
      <c r="A131" s="266" t="s">
        <v>133</v>
      </c>
      <c r="B131" s="576" t="s">
        <v>132</v>
      </c>
      <c r="C131" s="194">
        <v>2240</v>
      </c>
      <c r="D131" s="75">
        <v>0</v>
      </c>
      <c r="E131" s="687" t="s">
        <v>109</v>
      </c>
      <c r="F131" s="177" t="s">
        <v>134</v>
      </c>
      <c r="G131" s="465" t="s">
        <v>35</v>
      </c>
    </row>
    <row r="132" spans="1:7" ht="28.5" hidden="1" customHeight="1" x14ac:dyDescent="0.25">
      <c r="A132" s="266"/>
      <c r="B132" s="564"/>
      <c r="C132" s="194"/>
      <c r="D132" s="27" t="s">
        <v>135</v>
      </c>
      <c r="E132" s="582"/>
      <c r="F132" s="177"/>
      <c r="G132" s="466"/>
    </row>
    <row r="133" spans="1:7" ht="96.75" hidden="1" customHeight="1" x14ac:dyDescent="0.25">
      <c r="A133" s="496" t="s">
        <v>315</v>
      </c>
      <c r="B133" s="8" t="s">
        <v>251</v>
      </c>
      <c r="C133" s="179">
        <v>2240</v>
      </c>
      <c r="D133" s="46">
        <f>8400000-580000</f>
        <v>7820000</v>
      </c>
      <c r="E133" s="492" t="s">
        <v>572</v>
      </c>
      <c r="F133" s="191" t="s">
        <v>21</v>
      </c>
      <c r="G133" s="499" t="s">
        <v>593</v>
      </c>
    </row>
    <row r="134" spans="1:7" ht="36" hidden="1" x14ac:dyDescent="0.25">
      <c r="A134" s="497"/>
      <c r="B134" s="267"/>
      <c r="C134" s="180"/>
      <c r="D134" s="27" t="s">
        <v>495</v>
      </c>
      <c r="E134" s="498"/>
      <c r="F134" s="192"/>
      <c r="G134" s="500"/>
    </row>
    <row r="135" spans="1:7" ht="63.75" hidden="1" x14ac:dyDescent="0.25">
      <c r="A135" s="496" t="s">
        <v>315</v>
      </c>
      <c r="B135" s="8" t="s">
        <v>251</v>
      </c>
      <c r="C135" s="431">
        <v>2240</v>
      </c>
      <c r="D135" s="46">
        <f>8400000-580000</f>
        <v>7820000</v>
      </c>
      <c r="E135" s="492" t="s">
        <v>572</v>
      </c>
      <c r="F135" s="433" t="s">
        <v>21</v>
      </c>
      <c r="G135" s="499" t="s">
        <v>593</v>
      </c>
    </row>
    <row r="136" spans="1:7" ht="49.5" hidden="1" customHeight="1" x14ac:dyDescent="0.25">
      <c r="A136" s="497"/>
      <c r="B136" s="267"/>
      <c r="C136" s="432"/>
      <c r="D136" s="27" t="s">
        <v>495</v>
      </c>
      <c r="E136" s="498"/>
      <c r="F136" s="430"/>
      <c r="G136" s="500"/>
    </row>
    <row r="137" spans="1:7" ht="99" hidden="1" customHeight="1" x14ac:dyDescent="0.25">
      <c r="A137" s="496" t="s">
        <v>295</v>
      </c>
      <c r="B137" s="8" t="s">
        <v>252</v>
      </c>
      <c r="C137" s="179">
        <v>2240</v>
      </c>
      <c r="D137" s="74">
        <v>580000</v>
      </c>
      <c r="E137" s="491" t="s">
        <v>94</v>
      </c>
      <c r="F137" s="191" t="s">
        <v>15</v>
      </c>
      <c r="G137" s="499" t="s">
        <v>230</v>
      </c>
    </row>
    <row r="138" spans="1:7" ht="30" hidden="1" customHeight="1" x14ac:dyDescent="0.25">
      <c r="A138" s="619"/>
      <c r="B138" s="267"/>
      <c r="C138" s="180"/>
      <c r="D138" s="59" t="s">
        <v>496</v>
      </c>
      <c r="E138" s="492"/>
      <c r="F138" s="192"/>
      <c r="G138" s="500"/>
    </row>
    <row r="139" spans="1:7" ht="39" customHeight="1" x14ac:dyDescent="0.25">
      <c r="A139" s="496" t="s">
        <v>470</v>
      </c>
      <c r="B139" s="576" t="s">
        <v>469</v>
      </c>
      <c r="C139" s="318">
        <v>2240</v>
      </c>
      <c r="D139" s="74">
        <v>2400</v>
      </c>
      <c r="E139" s="492" t="s">
        <v>94</v>
      </c>
      <c r="F139" s="322" t="s">
        <v>21</v>
      </c>
      <c r="G139" s="321" t="s">
        <v>35</v>
      </c>
    </row>
    <row r="140" spans="1:7" ht="27" customHeight="1" x14ac:dyDescent="0.25">
      <c r="A140" s="497"/>
      <c r="B140" s="564"/>
      <c r="C140" s="319"/>
      <c r="D140" s="59" t="s">
        <v>245</v>
      </c>
      <c r="E140" s="498"/>
      <c r="F140" s="320"/>
      <c r="G140" s="323"/>
    </row>
    <row r="141" spans="1:7" ht="57.75" hidden="1" customHeight="1" x14ac:dyDescent="0.25">
      <c r="A141" s="496" t="s">
        <v>342</v>
      </c>
      <c r="B141" s="576" t="s">
        <v>341</v>
      </c>
      <c r="C141" s="194">
        <v>2240</v>
      </c>
      <c r="D141" s="74">
        <v>0</v>
      </c>
      <c r="E141" s="492" t="s">
        <v>290</v>
      </c>
      <c r="F141" s="204" t="s">
        <v>163</v>
      </c>
      <c r="G141" s="208" t="s">
        <v>35</v>
      </c>
    </row>
    <row r="142" spans="1:7" ht="67.5" hidden="1" customHeight="1" x14ac:dyDescent="0.25">
      <c r="A142" s="497"/>
      <c r="B142" s="564"/>
      <c r="C142" s="180"/>
      <c r="D142" s="110" t="s">
        <v>388</v>
      </c>
      <c r="E142" s="498"/>
      <c r="F142" s="192"/>
      <c r="G142" s="268"/>
    </row>
    <row r="143" spans="1:7" ht="42" hidden="1" customHeight="1" x14ac:dyDescent="0.25">
      <c r="A143" s="496" t="s">
        <v>346</v>
      </c>
      <c r="B143" s="576" t="s">
        <v>340</v>
      </c>
      <c r="C143" s="194">
        <v>2240</v>
      </c>
      <c r="D143" s="74">
        <v>0</v>
      </c>
      <c r="E143" s="492" t="s">
        <v>290</v>
      </c>
      <c r="F143" s="204" t="s">
        <v>148</v>
      </c>
      <c r="G143" s="332" t="s">
        <v>35</v>
      </c>
    </row>
    <row r="144" spans="1:7" ht="117.75" hidden="1" customHeight="1" x14ac:dyDescent="0.25">
      <c r="A144" s="497"/>
      <c r="B144" s="564"/>
      <c r="C144" s="310"/>
      <c r="D144" s="110" t="s">
        <v>356</v>
      </c>
      <c r="E144" s="498"/>
      <c r="F144" s="311"/>
      <c r="G144" s="333"/>
    </row>
    <row r="145" spans="1:7" ht="42" hidden="1" customHeight="1" x14ac:dyDescent="0.25">
      <c r="A145" s="496" t="s">
        <v>321</v>
      </c>
      <c r="B145" s="576" t="s">
        <v>319</v>
      </c>
      <c r="C145" s="312">
        <v>2240</v>
      </c>
      <c r="D145" s="74">
        <v>6000</v>
      </c>
      <c r="E145" s="491" t="s">
        <v>94</v>
      </c>
      <c r="F145" s="314" t="s">
        <v>15</v>
      </c>
      <c r="G145" s="313" t="s">
        <v>35</v>
      </c>
    </row>
    <row r="146" spans="1:7" ht="31.5" hidden="1" customHeight="1" x14ac:dyDescent="0.25">
      <c r="A146" s="497"/>
      <c r="B146" s="564"/>
      <c r="C146" s="312"/>
      <c r="D146" s="59" t="s">
        <v>466</v>
      </c>
      <c r="E146" s="492"/>
      <c r="F146" s="314"/>
      <c r="G146" s="269"/>
    </row>
    <row r="147" spans="1:7" ht="71.25" customHeight="1" x14ac:dyDescent="0.25">
      <c r="A147" s="514" t="s">
        <v>339</v>
      </c>
      <c r="B147" s="47" t="s">
        <v>299</v>
      </c>
      <c r="C147" s="599">
        <v>2240</v>
      </c>
      <c r="D147" s="133">
        <v>802800</v>
      </c>
      <c r="E147" s="491" t="s">
        <v>94</v>
      </c>
      <c r="F147" s="491" t="s">
        <v>67</v>
      </c>
      <c r="G147" s="327" t="s">
        <v>35</v>
      </c>
    </row>
    <row r="148" spans="1:7" ht="60.75" customHeight="1" x14ac:dyDescent="0.25">
      <c r="A148" s="515"/>
      <c r="B148" s="157"/>
      <c r="C148" s="600"/>
      <c r="D148" s="103" t="s">
        <v>467</v>
      </c>
      <c r="E148" s="492"/>
      <c r="F148" s="492"/>
      <c r="G148" s="326" t="s">
        <v>468</v>
      </c>
    </row>
    <row r="149" spans="1:7" s="109" customFormat="1" ht="39" customHeight="1" x14ac:dyDescent="0.25">
      <c r="A149" s="620" t="s">
        <v>338</v>
      </c>
      <c r="B149" s="107" t="s">
        <v>299</v>
      </c>
      <c r="C149" s="329" t="s">
        <v>300</v>
      </c>
      <c r="D149" s="111">
        <v>620000</v>
      </c>
      <c r="E149" s="491" t="s">
        <v>94</v>
      </c>
      <c r="F149" s="328" t="s">
        <v>163</v>
      </c>
      <c r="G149" s="713" t="s">
        <v>462</v>
      </c>
    </row>
    <row r="150" spans="1:7" s="109" customFormat="1" ht="85.5" customHeight="1" x14ac:dyDescent="0.25">
      <c r="A150" s="621"/>
      <c r="B150" s="160"/>
      <c r="C150" s="330"/>
      <c r="D150" s="59" t="s">
        <v>463</v>
      </c>
      <c r="E150" s="492"/>
      <c r="F150" s="328"/>
      <c r="G150" s="714"/>
    </row>
    <row r="151" spans="1:7" ht="51" hidden="1" customHeight="1" x14ac:dyDescent="0.25">
      <c r="A151" s="270" t="s">
        <v>39</v>
      </c>
      <c r="B151" s="8" t="s">
        <v>40</v>
      </c>
      <c r="C151" s="516">
        <v>2240</v>
      </c>
      <c r="D151" s="26">
        <v>0</v>
      </c>
      <c r="E151" s="554" t="s">
        <v>41</v>
      </c>
      <c r="F151" s="687" t="s">
        <v>20</v>
      </c>
      <c r="G151" s="271" t="s">
        <v>35</v>
      </c>
    </row>
    <row r="152" spans="1:7" ht="27" hidden="1" customHeight="1" x14ac:dyDescent="0.25">
      <c r="A152" s="265"/>
      <c r="B152" s="9"/>
      <c r="C152" s="517"/>
      <c r="D152" s="10" t="s">
        <v>42</v>
      </c>
      <c r="E152" s="470"/>
      <c r="F152" s="582"/>
      <c r="G152" s="272"/>
    </row>
    <row r="153" spans="1:7" ht="50.25" hidden="1" customHeight="1" x14ac:dyDescent="0.25">
      <c r="A153" s="266" t="s">
        <v>22</v>
      </c>
      <c r="B153" s="8" t="s">
        <v>38</v>
      </c>
      <c r="C153" s="194">
        <v>2240</v>
      </c>
      <c r="D153" s="26">
        <v>0</v>
      </c>
      <c r="E153" s="207" t="s">
        <v>8</v>
      </c>
      <c r="F153" s="197" t="s">
        <v>20</v>
      </c>
      <c r="G153" s="547" t="s">
        <v>35</v>
      </c>
    </row>
    <row r="154" spans="1:7" ht="30.75" hidden="1" customHeight="1" x14ac:dyDescent="0.25">
      <c r="A154" s="265"/>
      <c r="B154" s="9"/>
      <c r="C154" s="180"/>
      <c r="D154" s="2" t="s">
        <v>23</v>
      </c>
      <c r="E154" s="192"/>
      <c r="F154" s="198"/>
      <c r="G154" s="476"/>
    </row>
    <row r="155" spans="1:7" ht="45" hidden="1" customHeight="1" x14ac:dyDescent="0.25">
      <c r="A155" s="270" t="s">
        <v>39</v>
      </c>
      <c r="B155" s="8" t="s">
        <v>40</v>
      </c>
      <c r="C155" s="516">
        <v>2240</v>
      </c>
      <c r="D155" s="26">
        <v>0</v>
      </c>
      <c r="E155" s="554" t="s">
        <v>41</v>
      </c>
      <c r="F155" s="687" t="s">
        <v>66</v>
      </c>
      <c r="G155" s="271" t="s">
        <v>35</v>
      </c>
    </row>
    <row r="156" spans="1:7" ht="27" hidden="1" customHeight="1" x14ac:dyDescent="0.25">
      <c r="A156" s="265"/>
      <c r="B156" s="9"/>
      <c r="C156" s="517"/>
      <c r="D156" s="10" t="s">
        <v>87</v>
      </c>
      <c r="E156" s="470"/>
      <c r="F156" s="582"/>
      <c r="G156" s="272"/>
    </row>
    <row r="157" spans="1:7" s="140" customFormat="1" ht="48.75" hidden="1" customHeight="1" x14ac:dyDescent="0.25">
      <c r="A157" s="507" t="s">
        <v>253</v>
      </c>
      <c r="B157" s="11" t="s">
        <v>254</v>
      </c>
      <c r="C157" s="130">
        <v>2240</v>
      </c>
      <c r="D157" s="150">
        <v>0</v>
      </c>
      <c r="E157" s="715" t="s">
        <v>62</v>
      </c>
      <c r="F157" s="177" t="s">
        <v>15</v>
      </c>
      <c r="G157" s="212" t="s">
        <v>35</v>
      </c>
    </row>
    <row r="158" spans="1:7" s="140" customFormat="1" ht="51.75" hidden="1" customHeight="1" x14ac:dyDescent="0.25">
      <c r="A158" s="508"/>
      <c r="B158" s="19"/>
      <c r="C158" s="130"/>
      <c r="D158" s="151" t="s">
        <v>285</v>
      </c>
      <c r="E158" s="649"/>
      <c r="F158" s="177"/>
      <c r="G158" s="273"/>
    </row>
    <row r="159" spans="1:7" ht="51.75" hidden="1" customHeight="1" x14ac:dyDescent="0.25">
      <c r="A159" s="589" t="s">
        <v>253</v>
      </c>
      <c r="B159" s="8" t="s">
        <v>40</v>
      </c>
      <c r="C159" s="76">
        <v>2240</v>
      </c>
      <c r="D159" s="149">
        <v>0</v>
      </c>
      <c r="E159" s="554" t="s">
        <v>62</v>
      </c>
      <c r="F159" s="204" t="s">
        <v>15</v>
      </c>
      <c r="G159" s="271" t="s">
        <v>35</v>
      </c>
    </row>
    <row r="160" spans="1:7" ht="35.25" hidden="1" customHeight="1" x14ac:dyDescent="0.25">
      <c r="A160" s="590"/>
      <c r="B160" s="15"/>
      <c r="C160" s="76"/>
      <c r="D160" s="10" t="s">
        <v>286</v>
      </c>
      <c r="E160" s="470"/>
      <c r="F160" s="204"/>
      <c r="G160" s="274" t="s">
        <v>227</v>
      </c>
    </row>
    <row r="161" spans="1:7" ht="53.25" customHeight="1" x14ac:dyDescent="0.25">
      <c r="A161" s="509" t="s">
        <v>464</v>
      </c>
      <c r="B161" s="493" t="s">
        <v>243</v>
      </c>
      <c r="C161" s="594">
        <v>2240</v>
      </c>
      <c r="D161" s="392">
        <f>21200+29200</f>
        <v>50400</v>
      </c>
      <c r="E161" s="521" t="s">
        <v>239</v>
      </c>
      <c r="F161" s="521" t="s">
        <v>20</v>
      </c>
      <c r="G161" s="562" t="s">
        <v>605</v>
      </c>
    </row>
    <row r="162" spans="1:7" ht="31.5" customHeight="1" x14ac:dyDescent="0.25">
      <c r="A162" s="510"/>
      <c r="B162" s="494"/>
      <c r="C162" s="595"/>
      <c r="D162" s="406" t="s">
        <v>465</v>
      </c>
      <c r="E162" s="463"/>
      <c r="F162" s="463"/>
      <c r="G162" s="541"/>
    </row>
    <row r="163" spans="1:7" ht="48" hidden="1" customHeight="1" x14ac:dyDescent="0.25">
      <c r="A163" s="511" t="s">
        <v>255</v>
      </c>
      <c r="B163" s="493" t="s">
        <v>243</v>
      </c>
      <c r="C163" s="594">
        <v>2240</v>
      </c>
      <c r="D163" s="439">
        <v>0</v>
      </c>
      <c r="E163" s="521" t="s">
        <v>94</v>
      </c>
      <c r="F163" s="521" t="s">
        <v>314</v>
      </c>
      <c r="G163" s="562" t="s">
        <v>43</v>
      </c>
    </row>
    <row r="164" spans="1:7" ht="16.5" hidden="1" customHeight="1" x14ac:dyDescent="0.25">
      <c r="A164" s="512"/>
      <c r="B164" s="494"/>
      <c r="C164" s="595"/>
      <c r="D164" s="406" t="s">
        <v>231</v>
      </c>
      <c r="E164" s="463"/>
      <c r="F164" s="463"/>
      <c r="G164" s="541"/>
    </row>
    <row r="165" spans="1:7" ht="56.25" customHeight="1" x14ac:dyDescent="0.25">
      <c r="A165" s="511" t="s">
        <v>348</v>
      </c>
      <c r="B165" s="493" t="s">
        <v>349</v>
      </c>
      <c r="C165" s="594">
        <v>2240</v>
      </c>
      <c r="D165" s="392">
        <v>576</v>
      </c>
      <c r="E165" s="521" t="s">
        <v>239</v>
      </c>
      <c r="F165" s="521" t="s">
        <v>20</v>
      </c>
      <c r="G165" s="522" t="s">
        <v>604</v>
      </c>
    </row>
    <row r="166" spans="1:7" ht="44.25" customHeight="1" x14ac:dyDescent="0.25">
      <c r="A166" s="512"/>
      <c r="B166" s="494"/>
      <c r="C166" s="595"/>
      <c r="D166" s="440" t="s">
        <v>347</v>
      </c>
      <c r="E166" s="463"/>
      <c r="F166" s="463"/>
      <c r="G166" s="523"/>
    </row>
    <row r="167" spans="1:7" ht="64.5" customHeight="1" x14ac:dyDescent="0.25">
      <c r="A167" s="509" t="s">
        <v>417</v>
      </c>
      <c r="B167" s="635" t="s">
        <v>256</v>
      </c>
      <c r="C167" s="378">
        <v>2240</v>
      </c>
      <c r="D167" s="404">
        <f>14330000+19293.34</f>
        <v>14349293.34</v>
      </c>
      <c r="E167" s="463" t="s">
        <v>572</v>
      </c>
      <c r="F167" s="521" t="s">
        <v>409</v>
      </c>
      <c r="G167" s="562" t="s">
        <v>418</v>
      </c>
    </row>
    <row r="168" spans="1:7" ht="88.5" customHeight="1" x14ac:dyDescent="0.25">
      <c r="A168" s="510"/>
      <c r="B168" s="636"/>
      <c r="C168" s="405"/>
      <c r="D168" s="406" t="s">
        <v>594</v>
      </c>
      <c r="E168" s="464"/>
      <c r="F168" s="463"/>
      <c r="G168" s="541"/>
    </row>
    <row r="169" spans="1:7" ht="88.5" customHeight="1" x14ac:dyDescent="0.25">
      <c r="A169" s="407" t="s">
        <v>419</v>
      </c>
      <c r="B169" s="635" t="s">
        <v>256</v>
      </c>
      <c r="C169" s="378">
        <v>2240</v>
      </c>
      <c r="D169" s="404">
        <v>7867468.3300000001</v>
      </c>
      <c r="E169" s="463" t="s">
        <v>572</v>
      </c>
      <c r="F169" s="521" t="s">
        <v>527</v>
      </c>
      <c r="G169" s="562" t="s">
        <v>418</v>
      </c>
    </row>
    <row r="170" spans="1:7" ht="50.25" customHeight="1" x14ac:dyDescent="0.25">
      <c r="A170" s="408"/>
      <c r="B170" s="636"/>
      <c r="C170" s="405"/>
      <c r="D170" s="406" t="s">
        <v>420</v>
      </c>
      <c r="E170" s="464"/>
      <c r="F170" s="463"/>
      <c r="G170" s="541"/>
    </row>
    <row r="171" spans="1:7" ht="63" hidden="1" customHeight="1" x14ac:dyDescent="0.25">
      <c r="A171" s="514" t="s">
        <v>387</v>
      </c>
      <c r="B171" s="372" t="s">
        <v>384</v>
      </c>
      <c r="C171" s="374" t="s">
        <v>300</v>
      </c>
      <c r="D171" s="45">
        <v>0</v>
      </c>
      <c r="E171" s="491" t="s">
        <v>239</v>
      </c>
      <c r="F171" s="491" t="s">
        <v>287</v>
      </c>
      <c r="G171" s="370" t="s">
        <v>35</v>
      </c>
    </row>
    <row r="172" spans="1:7" ht="63" hidden="1" customHeight="1" x14ac:dyDescent="0.25">
      <c r="A172" s="515"/>
      <c r="B172" s="373"/>
      <c r="C172" s="330"/>
      <c r="D172" s="103" t="s">
        <v>386</v>
      </c>
      <c r="E172" s="492"/>
      <c r="F172" s="492"/>
      <c r="G172" s="371" t="s">
        <v>385</v>
      </c>
    </row>
    <row r="173" spans="1:7" ht="101.25" hidden="1" customHeight="1" x14ac:dyDescent="0.25">
      <c r="A173" s="520" t="s">
        <v>345</v>
      </c>
      <c r="B173" s="346" t="s">
        <v>299</v>
      </c>
      <c r="C173" s="347"/>
      <c r="D173" s="353">
        <v>0</v>
      </c>
      <c r="E173" s="492" t="s">
        <v>290</v>
      </c>
      <c r="F173" s="526" t="s">
        <v>59</v>
      </c>
      <c r="G173" s="527" t="s">
        <v>403</v>
      </c>
    </row>
    <row r="174" spans="1:7" ht="55.5" hidden="1" customHeight="1" x14ac:dyDescent="0.25">
      <c r="A174" s="515"/>
      <c r="B174" s="346"/>
      <c r="C174" s="347"/>
      <c r="D174" s="59" t="s">
        <v>369</v>
      </c>
      <c r="E174" s="498"/>
      <c r="F174" s="504"/>
      <c r="G174" s="528"/>
    </row>
    <row r="175" spans="1:7" ht="61.5" customHeight="1" x14ac:dyDescent="0.25">
      <c r="A175" s="511" t="s">
        <v>306</v>
      </c>
      <c r="B175" s="635" t="s">
        <v>256</v>
      </c>
      <c r="C175" s="441" t="s">
        <v>300</v>
      </c>
      <c r="D175" s="404">
        <f>1920131.67-4-19293.34</f>
        <v>1900834.3299999998</v>
      </c>
      <c r="E175" s="521" t="s">
        <v>94</v>
      </c>
      <c r="F175" s="442" t="s">
        <v>15</v>
      </c>
      <c r="G175" s="522" t="s">
        <v>230</v>
      </c>
    </row>
    <row r="176" spans="1:7" ht="69" customHeight="1" x14ac:dyDescent="0.25">
      <c r="A176" s="512"/>
      <c r="B176" s="636"/>
      <c r="C176" s="405"/>
      <c r="D176" s="410" t="s">
        <v>595</v>
      </c>
      <c r="E176" s="463"/>
      <c r="F176" s="443"/>
      <c r="G176" s="523"/>
    </row>
    <row r="177" spans="1:7" ht="51" hidden="1" customHeight="1" x14ac:dyDescent="0.25">
      <c r="A177" s="511" t="s">
        <v>335</v>
      </c>
      <c r="B177" s="727" t="s">
        <v>336</v>
      </c>
      <c r="C177" s="378">
        <v>2240</v>
      </c>
      <c r="D177" s="392">
        <v>0</v>
      </c>
      <c r="E177" s="463" t="s">
        <v>290</v>
      </c>
      <c r="F177" s="444" t="s">
        <v>287</v>
      </c>
      <c r="G177" s="562" t="s">
        <v>35</v>
      </c>
    </row>
    <row r="178" spans="1:7" ht="30" hidden="1" customHeight="1" x14ac:dyDescent="0.25">
      <c r="A178" s="512"/>
      <c r="B178" s="728"/>
      <c r="C178" s="445"/>
      <c r="D178" s="446" t="s">
        <v>301</v>
      </c>
      <c r="E178" s="464"/>
      <c r="F178" s="443"/>
      <c r="G178" s="541"/>
    </row>
    <row r="179" spans="1:7" ht="47.25" hidden="1" customHeight="1" x14ac:dyDescent="0.25">
      <c r="A179" s="509" t="s">
        <v>329</v>
      </c>
      <c r="B179" s="447" t="s">
        <v>258</v>
      </c>
      <c r="C179" s="448">
        <v>2240</v>
      </c>
      <c r="D179" s="409">
        <v>0</v>
      </c>
      <c r="E179" s="521" t="s">
        <v>290</v>
      </c>
      <c r="F179" s="688" t="s">
        <v>409</v>
      </c>
      <c r="G179" s="522" t="s">
        <v>411</v>
      </c>
    </row>
    <row r="180" spans="1:7" ht="54.75" hidden="1" customHeight="1" x14ac:dyDescent="0.25">
      <c r="A180" s="510"/>
      <c r="B180" s="393"/>
      <c r="C180" s="449"/>
      <c r="D180" s="410" t="s">
        <v>363</v>
      </c>
      <c r="E180" s="463"/>
      <c r="F180" s="631"/>
      <c r="G180" s="523"/>
    </row>
    <row r="181" spans="1:7" ht="43.5" hidden="1" customHeight="1" x14ac:dyDescent="0.25">
      <c r="A181" s="509" t="s">
        <v>328</v>
      </c>
      <c r="B181" s="447" t="s">
        <v>258</v>
      </c>
      <c r="C181" s="448">
        <v>2240</v>
      </c>
      <c r="D181" s="409">
        <v>0</v>
      </c>
      <c r="E181" s="521" t="s">
        <v>94</v>
      </c>
      <c r="F181" s="630" t="s">
        <v>20</v>
      </c>
      <c r="G181" s="522" t="s">
        <v>230</v>
      </c>
    </row>
    <row r="182" spans="1:7" ht="48.75" hidden="1" customHeight="1" x14ac:dyDescent="0.25">
      <c r="A182" s="510"/>
      <c r="B182" s="447"/>
      <c r="C182" s="448"/>
      <c r="D182" s="410" t="s">
        <v>322</v>
      </c>
      <c r="E182" s="463"/>
      <c r="F182" s="631"/>
      <c r="G182" s="523"/>
    </row>
    <row r="183" spans="1:7" ht="33" customHeight="1" x14ac:dyDescent="0.25">
      <c r="A183" s="574" t="s">
        <v>412</v>
      </c>
      <c r="B183" s="447" t="s">
        <v>413</v>
      </c>
      <c r="C183" s="448">
        <v>2240</v>
      </c>
      <c r="D183" s="409">
        <v>2404800</v>
      </c>
      <c r="E183" s="463" t="s">
        <v>572</v>
      </c>
      <c r="F183" s="513" t="s">
        <v>364</v>
      </c>
      <c r="G183" s="540" t="s">
        <v>414</v>
      </c>
    </row>
    <row r="184" spans="1:7" ht="45.75" customHeight="1" x14ac:dyDescent="0.25">
      <c r="A184" s="575"/>
      <c r="B184" s="393"/>
      <c r="C184" s="449"/>
      <c r="D184" s="410" t="s">
        <v>415</v>
      </c>
      <c r="E184" s="464"/>
      <c r="F184" s="463"/>
      <c r="G184" s="541"/>
    </row>
    <row r="185" spans="1:7" ht="27" customHeight="1" x14ac:dyDescent="0.25">
      <c r="A185" s="574" t="s">
        <v>416</v>
      </c>
      <c r="B185" s="447" t="s">
        <v>413</v>
      </c>
      <c r="C185" s="448">
        <v>2240</v>
      </c>
      <c r="D185" s="409">
        <v>620604</v>
      </c>
      <c r="E185" s="463" t="s">
        <v>572</v>
      </c>
      <c r="F185" s="513" t="s">
        <v>421</v>
      </c>
      <c r="G185" s="522" t="s">
        <v>414</v>
      </c>
    </row>
    <row r="186" spans="1:7" ht="42" customHeight="1" x14ac:dyDescent="0.25">
      <c r="A186" s="575"/>
      <c r="B186" s="393"/>
      <c r="C186" s="449"/>
      <c r="D186" s="410" t="s">
        <v>526</v>
      </c>
      <c r="E186" s="464"/>
      <c r="F186" s="463"/>
      <c r="G186" s="523"/>
    </row>
    <row r="187" spans="1:7" ht="56.25" hidden="1" customHeight="1" x14ac:dyDescent="0.25">
      <c r="A187" s="514" t="s">
        <v>367</v>
      </c>
      <c r="B187" s="107" t="s">
        <v>366</v>
      </c>
      <c r="C187" s="331">
        <v>2240</v>
      </c>
      <c r="D187" s="74">
        <v>0</v>
      </c>
      <c r="E187" s="492" t="s">
        <v>572</v>
      </c>
      <c r="F187" s="344" t="s">
        <v>209</v>
      </c>
      <c r="G187" s="489" t="s">
        <v>383</v>
      </c>
    </row>
    <row r="188" spans="1:7" ht="138.75" hidden="1" customHeight="1" x14ac:dyDescent="0.25">
      <c r="A188" s="515"/>
      <c r="B188" s="157"/>
      <c r="C188" s="331"/>
      <c r="D188" s="78" t="s">
        <v>365</v>
      </c>
      <c r="E188" s="498"/>
      <c r="F188" s="338"/>
      <c r="G188" s="490"/>
    </row>
    <row r="189" spans="1:7" ht="42" customHeight="1" x14ac:dyDescent="0.25">
      <c r="A189" s="514" t="s">
        <v>471</v>
      </c>
      <c r="B189" s="345" t="s">
        <v>582</v>
      </c>
      <c r="C189" s="331">
        <v>2240</v>
      </c>
      <c r="D189" s="74">
        <v>45000</v>
      </c>
      <c r="E189" s="492" t="s">
        <v>572</v>
      </c>
      <c r="F189" s="384" t="s">
        <v>60</v>
      </c>
      <c r="G189" s="489" t="s">
        <v>632</v>
      </c>
    </row>
    <row r="190" spans="1:7" ht="38.25" customHeight="1" x14ac:dyDescent="0.25">
      <c r="A190" s="515"/>
      <c r="B190" s="157"/>
      <c r="C190" s="397"/>
      <c r="D190" s="78" t="s">
        <v>368</v>
      </c>
      <c r="E190" s="498"/>
      <c r="F190" s="338"/>
      <c r="G190" s="490"/>
    </row>
    <row r="191" spans="1:7" ht="55.5" hidden="1" customHeight="1" x14ac:dyDescent="0.25">
      <c r="A191" s="589" t="s">
        <v>302</v>
      </c>
      <c r="B191" s="8" t="s">
        <v>303</v>
      </c>
      <c r="C191" s="596">
        <v>2240</v>
      </c>
      <c r="D191" s="74">
        <v>0</v>
      </c>
      <c r="E191" s="491" t="s">
        <v>94</v>
      </c>
      <c r="F191" s="542" t="s">
        <v>21</v>
      </c>
      <c r="G191" s="465" t="s">
        <v>330</v>
      </c>
    </row>
    <row r="192" spans="1:7" ht="45.75" hidden="1" customHeight="1" x14ac:dyDescent="0.25">
      <c r="A192" s="590"/>
      <c r="B192" s="9"/>
      <c r="C192" s="638"/>
      <c r="D192" s="27" t="s">
        <v>307</v>
      </c>
      <c r="E192" s="492"/>
      <c r="F192" s="478"/>
      <c r="G192" s="466"/>
    </row>
    <row r="193" spans="1:7" ht="52.5" hidden="1" customHeight="1" x14ac:dyDescent="0.25">
      <c r="A193" s="514" t="s">
        <v>351</v>
      </c>
      <c r="B193" s="8" t="s">
        <v>11</v>
      </c>
      <c r="C193" s="179">
        <v>2240</v>
      </c>
      <c r="D193" s="41">
        <v>0</v>
      </c>
      <c r="E193" s="492" t="s">
        <v>290</v>
      </c>
      <c r="F193" s="548" t="s">
        <v>134</v>
      </c>
      <c r="G193" s="547" t="s">
        <v>410</v>
      </c>
    </row>
    <row r="194" spans="1:7" ht="78" hidden="1" customHeight="1" x14ac:dyDescent="0.25">
      <c r="A194" s="515"/>
      <c r="B194" s="9"/>
      <c r="C194" s="180"/>
      <c r="D194" s="42" t="s">
        <v>352</v>
      </c>
      <c r="E194" s="498"/>
      <c r="F194" s="549"/>
      <c r="G194" s="476"/>
    </row>
    <row r="195" spans="1:7" ht="28.5" hidden="1" customHeight="1" x14ac:dyDescent="0.25">
      <c r="A195" s="501" t="s">
        <v>380</v>
      </c>
      <c r="B195" s="47" t="s">
        <v>74</v>
      </c>
      <c r="C195" s="505">
        <v>2240</v>
      </c>
      <c r="D195" s="87">
        <v>0</v>
      </c>
      <c r="E195" s="492" t="s">
        <v>290</v>
      </c>
      <c r="F195" s="503" t="s">
        <v>209</v>
      </c>
      <c r="G195" s="491" t="s">
        <v>53</v>
      </c>
    </row>
    <row r="196" spans="1:7" ht="43.5" hidden="1" customHeight="1" x14ac:dyDescent="0.25">
      <c r="A196" s="502"/>
      <c r="B196" s="352"/>
      <c r="C196" s="506"/>
      <c r="D196" s="103" t="s">
        <v>378</v>
      </c>
      <c r="E196" s="498"/>
      <c r="F196" s="504"/>
      <c r="G196" s="492"/>
    </row>
    <row r="197" spans="1:7" ht="51" hidden="1" customHeight="1" x14ac:dyDescent="0.25">
      <c r="A197" s="501" t="s">
        <v>381</v>
      </c>
      <c r="B197" s="47" t="s">
        <v>69</v>
      </c>
      <c r="C197" s="599">
        <v>2240</v>
      </c>
      <c r="D197" s="87">
        <v>0</v>
      </c>
      <c r="E197" s="492" t="s">
        <v>290</v>
      </c>
      <c r="F197" s="503" t="s">
        <v>209</v>
      </c>
      <c r="G197" s="491" t="s">
        <v>53</v>
      </c>
    </row>
    <row r="198" spans="1:7" ht="68.25" hidden="1" customHeight="1" x14ac:dyDescent="0.25">
      <c r="A198" s="502"/>
      <c r="B198" s="352"/>
      <c r="C198" s="600"/>
      <c r="D198" s="103" t="s">
        <v>378</v>
      </c>
      <c r="E198" s="498"/>
      <c r="F198" s="504"/>
      <c r="G198" s="492"/>
    </row>
    <row r="199" spans="1:7" ht="31.5" customHeight="1" x14ac:dyDescent="0.25">
      <c r="A199" s="495" t="s">
        <v>497</v>
      </c>
      <c r="B199" s="349" t="s">
        <v>379</v>
      </c>
      <c r="C199" s="108">
        <v>2240</v>
      </c>
      <c r="D199" s="87">
        <v>2109600</v>
      </c>
      <c r="E199" s="492" t="s">
        <v>575</v>
      </c>
      <c r="F199" s="503" t="s">
        <v>134</v>
      </c>
      <c r="G199" s="524" t="s">
        <v>631</v>
      </c>
    </row>
    <row r="200" spans="1:7" ht="63" customHeight="1" x14ac:dyDescent="0.25">
      <c r="A200" s="495"/>
      <c r="B200" s="350"/>
      <c r="C200" s="348"/>
      <c r="D200" s="103" t="s">
        <v>498</v>
      </c>
      <c r="E200" s="498"/>
      <c r="F200" s="504"/>
      <c r="G200" s="525"/>
    </row>
    <row r="201" spans="1:7" ht="38.25" customHeight="1" x14ac:dyDescent="0.25">
      <c r="A201" s="676" t="s">
        <v>499</v>
      </c>
      <c r="B201" s="67" t="s">
        <v>382</v>
      </c>
      <c r="C201" s="108"/>
      <c r="D201" s="87">
        <v>299760</v>
      </c>
      <c r="E201" s="492" t="s">
        <v>572</v>
      </c>
      <c r="F201" s="503" t="s">
        <v>209</v>
      </c>
      <c r="G201" s="524" t="s">
        <v>630</v>
      </c>
    </row>
    <row r="202" spans="1:7" ht="39" customHeight="1" x14ac:dyDescent="0.25">
      <c r="A202" s="677"/>
      <c r="B202" s="351"/>
      <c r="C202" s="108"/>
      <c r="D202" s="103" t="s">
        <v>525</v>
      </c>
      <c r="E202" s="498"/>
      <c r="F202" s="504"/>
      <c r="G202" s="525"/>
    </row>
    <row r="203" spans="1:7" ht="25.5" hidden="1" customHeight="1" x14ac:dyDescent="0.25">
      <c r="A203" s="583" t="s">
        <v>353</v>
      </c>
      <c r="B203" s="8" t="s">
        <v>11</v>
      </c>
      <c r="C203" s="179">
        <v>2240</v>
      </c>
      <c r="D203" s="45">
        <v>0</v>
      </c>
      <c r="E203" s="492" t="s">
        <v>290</v>
      </c>
      <c r="F203" s="548" t="s">
        <v>134</v>
      </c>
      <c r="G203" s="547" t="s">
        <v>408</v>
      </c>
    </row>
    <row r="204" spans="1:7" ht="161.25" hidden="1" customHeight="1" x14ac:dyDescent="0.25">
      <c r="A204" s="584"/>
      <c r="B204" s="9"/>
      <c r="C204" s="180"/>
      <c r="D204" s="103" t="s">
        <v>350</v>
      </c>
      <c r="E204" s="498"/>
      <c r="F204" s="549"/>
      <c r="G204" s="476"/>
    </row>
    <row r="205" spans="1:7" ht="30" hidden="1" customHeight="1" x14ac:dyDescent="0.25">
      <c r="A205" s="275" t="s">
        <v>96</v>
      </c>
      <c r="B205" s="8" t="s">
        <v>97</v>
      </c>
      <c r="C205" s="179">
        <v>2240</v>
      </c>
      <c r="D205" s="82">
        <v>0</v>
      </c>
      <c r="E205" s="172"/>
      <c r="F205" s="196"/>
      <c r="G205" s="547" t="s">
        <v>36</v>
      </c>
    </row>
    <row r="206" spans="1:7" ht="69.75" hidden="1" customHeight="1" x14ac:dyDescent="0.25">
      <c r="A206" s="276"/>
      <c r="B206" s="9"/>
      <c r="C206" s="180"/>
      <c r="D206" s="103" t="s">
        <v>197</v>
      </c>
      <c r="E206" s="173" t="s">
        <v>63</v>
      </c>
      <c r="F206" s="198" t="s">
        <v>67</v>
      </c>
      <c r="G206" s="476"/>
    </row>
    <row r="207" spans="1:7" ht="50.25" hidden="1" customHeight="1" x14ac:dyDescent="0.25">
      <c r="A207" s="181" t="s">
        <v>207</v>
      </c>
      <c r="B207" s="11" t="s">
        <v>206</v>
      </c>
      <c r="C207" s="179">
        <v>2240</v>
      </c>
      <c r="D207" s="45">
        <v>0</v>
      </c>
      <c r="E207" s="542" t="s">
        <v>199</v>
      </c>
      <c r="F207" s="196"/>
      <c r="G207" s="547" t="s">
        <v>36</v>
      </c>
    </row>
    <row r="208" spans="1:7" ht="43.5" hidden="1" customHeight="1" x14ac:dyDescent="0.25">
      <c r="A208" s="276"/>
      <c r="B208" s="9"/>
      <c r="C208" s="180"/>
      <c r="D208" s="103" t="s">
        <v>198</v>
      </c>
      <c r="E208" s="478"/>
      <c r="F208" s="198" t="s">
        <v>163</v>
      </c>
      <c r="G208" s="476"/>
    </row>
    <row r="209" spans="1:7" ht="43.5" hidden="1" customHeight="1" x14ac:dyDescent="0.25">
      <c r="A209" s="277" t="s">
        <v>152</v>
      </c>
      <c r="B209" s="86" t="s">
        <v>153</v>
      </c>
      <c r="C209" s="76">
        <v>2240</v>
      </c>
      <c r="D209" s="90">
        <v>0</v>
      </c>
      <c r="E209" s="554" t="s">
        <v>109</v>
      </c>
      <c r="F209" s="177" t="s">
        <v>209</v>
      </c>
      <c r="G209" s="547" t="s">
        <v>36</v>
      </c>
    </row>
    <row r="210" spans="1:7" ht="43.5" hidden="1" customHeight="1" x14ac:dyDescent="0.25">
      <c r="A210" s="278"/>
      <c r="B210" s="9"/>
      <c r="C210" s="40"/>
      <c r="D210" s="78" t="s">
        <v>210</v>
      </c>
      <c r="E210" s="470"/>
      <c r="F210" s="173"/>
      <c r="G210" s="476"/>
    </row>
    <row r="211" spans="1:7" ht="36" hidden="1" customHeight="1" x14ac:dyDescent="0.25">
      <c r="A211" s="628" t="s">
        <v>100</v>
      </c>
      <c r="B211" s="8" t="s">
        <v>11</v>
      </c>
      <c r="C211" s="194">
        <v>2240</v>
      </c>
      <c r="D211" s="45">
        <v>0</v>
      </c>
      <c r="E211" s="542" t="s">
        <v>98</v>
      </c>
      <c r="F211" s="542" t="s">
        <v>67</v>
      </c>
      <c r="G211" s="547" t="s">
        <v>36</v>
      </c>
    </row>
    <row r="212" spans="1:7" ht="58.5" hidden="1" customHeight="1" x14ac:dyDescent="0.25">
      <c r="A212" s="629"/>
      <c r="B212" s="15"/>
      <c r="C212" s="194"/>
      <c r="D212" s="103" t="s">
        <v>136</v>
      </c>
      <c r="E212" s="478"/>
      <c r="F212" s="478"/>
      <c r="G212" s="476"/>
    </row>
    <row r="213" spans="1:7" ht="16.5" hidden="1" customHeight="1" x14ac:dyDescent="0.25">
      <c r="A213" s="545" t="s">
        <v>92</v>
      </c>
      <c r="B213" s="556" t="s">
        <v>93</v>
      </c>
      <c r="C213" s="577">
        <v>2240</v>
      </c>
      <c r="D213" s="45">
        <f>199000-32727-48836-6837.6-10000-12992.1- 49128-17000-21479.3</f>
        <v>0</v>
      </c>
      <c r="E213" s="531" t="s">
        <v>109</v>
      </c>
      <c r="F213" s="531" t="s">
        <v>59</v>
      </c>
      <c r="G213" s="569" t="s">
        <v>35</v>
      </c>
    </row>
    <row r="214" spans="1:7" ht="42.75" hidden="1" customHeight="1" thickBot="1" x14ac:dyDescent="0.3">
      <c r="A214" s="546"/>
      <c r="B214" s="618"/>
      <c r="C214" s="639"/>
      <c r="D214" s="394" t="s">
        <v>140</v>
      </c>
      <c r="E214" s="551"/>
      <c r="F214" s="551"/>
      <c r="G214" s="570"/>
    </row>
    <row r="215" spans="1:7" ht="42.75" hidden="1" customHeight="1" x14ac:dyDescent="0.25">
      <c r="A215" s="71" t="s">
        <v>125</v>
      </c>
      <c r="B215" s="556" t="s">
        <v>124</v>
      </c>
      <c r="C215" s="577">
        <v>2240</v>
      </c>
      <c r="D215" s="45">
        <v>0</v>
      </c>
      <c r="E215" s="531" t="s">
        <v>109</v>
      </c>
      <c r="F215" s="531" t="s">
        <v>60</v>
      </c>
      <c r="G215" s="569" t="s">
        <v>35</v>
      </c>
    </row>
    <row r="216" spans="1:7" ht="42.75" hidden="1" customHeight="1" thickBot="1" x14ac:dyDescent="0.3">
      <c r="A216" s="72"/>
      <c r="B216" s="618"/>
      <c r="C216" s="639"/>
      <c r="D216" s="394" t="s">
        <v>126</v>
      </c>
      <c r="E216" s="551"/>
      <c r="F216" s="551"/>
      <c r="G216" s="570"/>
    </row>
    <row r="217" spans="1:7" ht="23.25" hidden="1" customHeight="1" x14ac:dyDescent="0.25">
      <c r="A217" s="543" t="s">
        <v>259</v>
      </c>
      <c r="B217" s="743" t="s">
        <v>257</v>
      </c>
      <c r="C217" s="689">
        <v>2240</v>
      </c>
      <c r="D217" s="119">
        <v>0</v>
      </c>
      <c r="E217" s="690" t="s">
        <v>161</v>
      </c>
      <c r="F217" s="690" t="s">
        <v>20</v>
      </c>
      <c r="G217" s="691" t="s">
        <v>35</v>
      </c>
    </row>
    <row r="218" spans="1:7" ht="42.75" hidden="1" customHeight="1" x14ac:dyDescent="0.25">
      <c r="A218" s="544"/>
      <c r="B218" s="557"/>
      <c r="C218" s="578"/>
      <c r="D218" s="103" t="s">
        <v>244</v>
      </c>
      <c r="E218" s="532"/>
      <c r="F218" s="532"/>
      <c r="G218" s="692"/>
    </row>
    <row r="219" spans="1:7" ht="42.75" hidden="1" customHeight="1" x14ac:dyDescent="0.25">
      <c r="A219" s="579" t="s">
        <v>260</v>
      </c>
      <c r="B219" s="587" t="s">
        <v>261</v>
      </c>
      <c r="C219" s="577">
        <v>2240</v>
      </c>
      <c r="D219" s="89">
        <v>0</v>
      </c>
      <c r="E219" s="531" t="s">
        <v>161</v>
      </c>
      <c r="F219" s="531" t="s">
        <v>20</v>
      </c>
      <c r="G219" s="569" t="s">
        <v>35</v>
      </c>
    </row>
    <row r="220" spans="1:7" ht="17.25" hidden="1" customHeight="1" thickBot="1" x14ac:dyDescent="0.3">
      <c r="A220" s="580"/>
      <c r="B220" s="617"/>
      <c r="C220" s="578"/>
      <c r="D220" s="103" t="s">
        <v>228</v>
      </c>
      <c r="E220" s="532"/>
      <c r="F220" s="532"/>
      <c r="G220" s="692"/>
    </row>
    <row r="221" spans="1:7" ht="27.75" hidden="1" customHeight="1" x14ac:dyDescent="0.25">
      <c r="A221" s="182" t="s">
        <v>108</v>
      </c>
      <c r="B221" s="60" t="s">
        <v>107</v>
      </c>
      <c r="C221" s="214">
        <v>2240</v>
      </c>
      <c r="D221" s="399">
        <v>0</v>
      </c>
      <c r="E221" s="550" t="s">
        <v>94</v>
      </c>
      <c r="F221" s="215" t="s">
        <v>67</v>
      </c>
      <c r="G221" s="569" t="s">
        <v>35</v>
      </c>
    </row>
    <row r="222" spans="1:7" ht="42.75" hidden="1" customHeight="1" thickBot="1" x14ac:dyDescent="0.3">
      <c r="A222" s="183"/>
      <c r="B222" s="61"/>
      <c r="C222" s="186"/>
      <c r="D222" s="103" t="s">
        <v>101</v>
      </c>
      <c r="E222" s="551"/>
      <c r="F222" s="211"/>
      <c r="G222" s="570"/>
    </row>
    <row r="223" spans="1:7" ht="42.75" hidden="1" customHeight="1" x14ac:dyDescent="0.25">
      <c r="A223" s="184" t="s">
        <v>103</v>
      </c>
      <c r="B223" s="60" t="s">
        <v>102</v>
      </c>
      <c r="C223" s="185">
        <v>2240</v>
      </c>
      <c r="D223" s="399">
        <v>0</v>
      </c>
      <c r="E223" s="550" t="s">
        <v>94</v>
      </c>
      <c r="F223" s="210" t="s">
        <v>67</v>
      </c>
      <c r="G223" s="569" t="s">
        <v>35</v>
      </c>
    </row>
    <row r="224" spans="1:7" ht="42.75" hidden="1" customHeight="1" thickBot="1" x14ac:dyDescent="0.3">
      <c r="A224" s="279"/>
      <c r="B224" s="62"/>
      <c r="C224" s="63"/>
      <c r="D224" s="103" t="s">
        <v>106</v>
      </c>
      <c r="E224" s="551"/>
      <c r="F224" s="64"/>
      <c r="G224" s="570"/>
    </row>
    <row r="225" spans="1:7" ht="42.75" hidden="1" customHeight="1" x14ac:dyDescent="0.25">
      <c r="A225" s="182" t="s">
        <v>104</v>
      </c>
      <c r="B225" s="60" t="s">
        <v>105</v>
      </c>
      <c r="C225" s="214">
        <v>2240</v>
      </c>
      <c r="D225" s="399">
        <v>0</v>
      </c>
      <c r="E225" s="213" t="s">
        <v>94</v>
      </c>
      <c r="F225" s="215" t="s">
        <v>67</v>
      </c>
      <c r="G225" s="569" t="s">
        <v>35</v>
      </c>
    </row>
    <row r="226" spans="1:7" ht="25.5" hidden="1" customHeight="1" thickBot="1" x14ac:dyDescent="0.3">
      <c r="A226" s="182"/>
      <c r="B226" s="58"/>
      <c r="C226" s="214"/>
      <c r="D226" s="103" t="s">
        <v>110</v>
      </c>
      <c r="E226" s="215"/>
      <c r="F226" s="215"/>
      <c r="G226" s="570"/>
    </row>
    <row r="227" spans="1:7" ht="25.5" hidden="1" customHeight="1" x14ac:dyDescent="0.25">
      <c r="A227" s="572" t="s">
        <v>82</v>
      </c>
      <c r="B227" s="576" t="s">
        <v>86</v>
      </c>
      <c r="C227" s="179">
        <v>2240</v>
      </c>
      <c r="D227" s="45">
        <v>0</v>
      </c>
      <c r="E227" s="612" t="s">
        <v>85</v>
      </c>
      <c r="F227" s="548" t="s">
        <v>66</v>
      </c>
      <c r="G227" s="552" t="s">
        <v>35</v>
      </c>
    </row>
    <row r="228" spans="1:7" ht="30.75" hidden="1" customHeight="1" x14ac:dyDescent="0.25">
      <c r="A228" s="573"/>
      <c r="B228" s="564"/>
      <c r="C228" s="180"/>
      <c r="D228" s="103" t="s">
        <v>84</v>
      </c>
      <c r="E228" s="549"/>
      <c r="F228" s="549"/>
      <c r="G228" s="553"/>
    </row>
    <row r="229" spans="1:7" ht="25.5" hidden="1" customHeight="1" x14ac:dyDescent="0.25">
      <c r="A229" s="572" t="s">
        <v>83</v>
      </c>
      <c r="B229" s="576" t="s">
        <v>89</v>
      </c>
      <c r="C229" s="179">
        <v>2240</v>
      </c>
      <c r="D229" s="45">
        <v>0</v>
      </c>
      <c r="E229" s="612" t="s">
        <v>85</v>
      </c>
      <c r="F229" s="548" t="s">
        <v>66</v>
      </c>
      <c r="G229" s="552" t="s">
        <v>35</v>
      </c>
    </row>
    <row r="230" spans="1:7" ht="25.5" hidden="1" customHeight="1" x14ac:dyDescent="0.25">
      <c r="A230" s="573"/>
      <c r="B230" s="564"/>
      <c r="C230" s="180"/>
      <c r="D230" s="103" t="s">
        <v>111</v>
      </c>
      <c r="E230" s="549"/>
      <c r="F230" s="549"/>
      <c r="G230" s="553"/>
    </row>
    <row r="231" spans="1:7" s="73" customFormat="1" ht="44.25" customHeight="1" x14ac:dyDescent="0.25">
      <c r="A231" s="558" t="s">
        <v>583</v>
      </c>
      <c r="B231" s="615" t="s">
        <v>474</v>
      </c>
      <c r="C231" s="613">
        <v>2240</v>
      </c>
      <c r="D231" s="119">
        <v>4822200</v>
      </c>
      <c r="E231" s="531" t="s">
        <v>580</v>
      </c>
      <c r="F231" s="531" t="s">
        <v>60</v>
      </c>
      <c r="G231" s="571" t="s">
        <v>629</v>
      </c>
    </row>
    <row r="232" spans="1:7" s="73" customFormat="1" ht="54" customHeight="1" x14ac:dyDescent="0.25">
      <c r="A232" s="559"/>
      <c r="B232" s="616"/>
      <c r="C232" s="614"/>
      <c r="D232" s="27" t="s">
        <v>475</v>
      </c>
      <c r="E232" s="532"/>
      <c r="F232" s="532"/>
      <c r="G232" s="571"/>
    </row>
    <row r="233" spans="1:7" ht="48" customHeight="1" x14ac:dyDescent="0.25">
      <c r="A233" s="514" t="s">
        <v>473</v>
      </c>
      <c r="B233" s="47" t="s">
        <v>472</v>
      </c>
      <c r="C233" s="426">
        <v>2240</v>
      </c>
      <c r="D233" s="89">
        <f>3202500-870552-576-106000-1000000</f>
        <v>1225372</v>
      </c>
      <c r="E233" s="739" t="s">
        <v>607</v>
      </c>
      <c r="F233" s="491" t="s">
        <v>21</v>
      </c>
      <c r="G233" s="423" t="s">
        <v>624</v>
      </c>
    </row>
    <row r="234" spans="1:7" ht="45.75" customHeight="1" x14ac:dyDescent="0.25">
      <c r="A234" s="515"/>
      <c r="B234" s="157"/>
      <c r="C234" s="397"/>
      <c r="D234" s="59" t="s">
        <v>606</v>
      </c>
      <c r="E234" s="740"/>
      <c r="F234" s="492"/>
      <c r="G234" s="237" t="s">
        <v>601</v>
      </c>
    </row>
    <row r="235" spans="1:7" ht="45.75" customHeight="1" x14ac:dyDescent="0.25">
      <c r="A235" s="514" t="s">
        <v>608</v>
      </c>
      <c r="B235" s="47" t="s">
        <v>602</v>
      </c>
      <c r="C235" s="426">
        <v>2240</v>
      </c>
      <c r="D235" s="89">
        <f>1000000-574800</f>
        <v>425200</v>
      </c>
      <c r="E235" s="739" t="s">
        <v>603</v>
      </c>
      <c r="F235" s="491" t="s">
        <v>21</v>
      </c>
      <c r="G235" s="423" t="s">
        <v>628</v>
      </c>
    </row>
    <row r="236" spans="1:7" ht="45.75" customHeight="1" x14ac:dyDescent="0.25">
      <c r="A236" s="515"/>
      <c r="B236" s="157"/>
      <c r="C236" s="397"/>
      <c r="D236" s="59" t="s">
        <v>611</v>
      </c>
      <c r="E236" s="740"/>
      <c r="F236" s="492"/>
      <c r="G236" s="237"/>
    </row>
    <row r="237" spans="1:7" ht="45.75" customHeight="1" x14ac:dyDescent="0.25">
      <c r="A237" s="509" t="s">
        <v>610</v>
      </c>
      <c r="B237" s="391" t="s">
        <v>609</v>
      </c>
      <c r="C237" s="450">
        <v>2240</v>
      </c>
      <c r="D237" s="375">
        <v>574800</v>
      </c>
      <c r="E237" s="741" t="s">
        <v>603</v>
      </c>
      <c r="F237" s="521" t="s">
        <v>21</v>
      </c>
      <c r="G237" s="451" t="s">
        <v>35</v>
      </c>
    </row>
    <row r="238" spans="1:7" ht="45.75" customHeight="1" x14ac:dyDescent="0.25">
      <c r="A238" s="510"/>
      <c r="B238" s="393"/>
      <c r="C238" s="449"/>
      <c r="D238" s="406" t="s">
        <v>612</v>
      </c>
      <c r="E238" s="742"/>
      <c r="F238" s="463"/>
      <c r="G238" s="458" t="s">
        <v>626</v>
      </c>
    </row>
    <row r="239" spans="1:7" ht="48" customHeight="1" x14ac:dyDescent="0.25">
      <c r="A239" s="514" t="s">
        <v>513</v>
      </c>
      <c r="B239" s="8" t="s">
        <v>500</v>
      </c>
      <c r="C239" s="76">
        <v>2240</v>
      </c>
      <c r="D239" s="89">
        <v>3600000</v>
      </c>
      <c r="E239" s="14" t="s">
        <v>511</v>
      </c>
      <c r="F239" s="13" t="s">
        <v>66</v>
      </c>
      <c r="G239" s="280" t="s">
        <v>35</v>
      </c>
    </row>
    <row r="240" spans="1:7" ht="25.5" customHeight="1" x14ac:dyDescent="0.25">
      <c r="A240" s="515"/>
      <c r="B240" s="9"/>
      <c r="C240" s="217"/>
      <c r="D240" s="59" t="s">
        <v>512</v>
      </c>
      <c r="E240" s="398" t="s">
        <v>517</v>
      </c>
      <c r="F240" s="17"/>
      <c r="G240" s="457" t="s">
        <v>626</v>
      </c>
    </row>
    <row r="241" spans="1:7" ht="54" customHeight="1" x14ac:dyDescent="0.25">
      <c r="A241" s="514" t="s">
        <v>509</v>
      </c>
      <c r="B241" s="8" t="s">
        <v>500</v>
      </c>
      <c r="C241" s="76">
        <v>2240</v>
      </c>
      <c r="D241" s="89">
        <v>270000</v>
      </c>
      <c r="E241" s="14" t="s">
        <v>581</v>
      </c>
      <c r="F241" s="388" t="s">
        <v>59</v>
      </c>
      <c r="G241" s="280" t="s">
        <v>35</v>
      </c>
    </row>
    <row r="242" spans="1:7" ht="25.5" customHeight="1" x14ac:dyDescent="0.25">
      <c r="A242" s="515"/>
      <c r="B242" s="15"/>
      <c r="C242" s="76"/>
      <c r="D242" s="27" t="s">
        <v>510</v>
      </c>
      <c r="E242" s="418" t="s">
        <v>517</v>
      </c>
      <c r="F242" s="13"/>
      <c r="G242" s="456" t="s">
        <v>626</v>
      </c>
    </row>
    <row r="243" spans="1:7" ht="42.75" customHeight="1" x14ac:dyDescent="0.25">
      <c r="A243" s="514" t="s">
        <v>508</v>
      </c>
      <c r="B243" s="47" t="s">
        <v>507</v>
      </c>
      <c r="C243" s="216">
        <v>2240</v>
      </c>
      <c r="D243" s="89">
        <v>3480000</v>
      </c>
      <c r="E243" s="6" t="s">
        <v>502</v>
      </c>
      <c r="F243" s="172" t="s">
        <v>66</v>
      </c>
      <c r="G243" s="487" t="s">
        <v>624</v>
      </c>
    </row>
    <row r="244" spans="1:7" ht="38.25" customHeight="1" x14ac:dyDescent="0.25">
      <c r="A244" s="515"/>
      <c r="B244" s="9"/>
      <c r="C244" s="40"/>
      <c r="D244" s="59" t="s">
        <v>501</v>
      </c>
      <c r="E244" s="398" t="s">
        <v>517</v>
      </c>
      <c r="F244" s="173"/>
      <c r="G244" s="488"/>
    </row>
    <row r="245" spans="1:7" s="140" customFormat="1" ht="45" customHeight="1" x14ac:dyDescent="0.25">
      <c r="A245" s="509" t="s">
        <v>614</v>
      </c>
      <c r="B245" s="493" t="s">
        <v>609</v>
      </c>
      <c r="C245" s="594">
        <v>2240</v>
      </c>
      <c r="D245" s="375">
        <v>960000</v>
      </c>
      <c r="E245" s="610" t="s">
        <v>613</v>
      </c>
      <c r="F245" s="521" t="s">
        <v>21</v>
      </c>
      <c r="G245" s="522" t="s">
        <v>628</v>
      </c>
    </row>
    <row r="246" spans="1:7" s="140" customFormat="1" ht="38.25" customHeight="1" x14ac:dyDescent="0.25">
      <c r="A246" s="510"/>
      <c r="B246" s="494"/>
      <c r="C246" s="595"/>
      <c r="D246" s="452" t="s">
        <v>503</v>
      </c>
      <c r="E246" s="611"/>
      <c r="F246" s="463"/>
      <c r="G246" s="523"/>
    </row>
    <row r="247" spans="1:7" s="140" customFormat="1" ht="46.5" customHeight="1" x14ac:dyDescent="0.25">
      <c r="A247" s="567" t="s">
        <v>505</v>
      </c>
      <c r="B247" s="556" t="s">
        <v>504</v>
      </c>
      <c r="C247" s="577">
        <v>2240</v>
      </c>
      <c r="D247" s="89">
        <v>1500000</v>
      </c>
      <c r="E247" s="531" t="s">
        <v>515</v>
      </c>
      <c r="F247" s="542" t="s">
        <v>66</v>
      </c>
      <c r="G247" s="529" t="s">
        <v>624</v>
      </c>
    </row>
    <row r="248" spans="1:7" s="140" customFormat="1" ht="46.5" customHeight="1" x14ac:dyDescent="0.25">
      <c r="A248" s="568"/>
      <c r="B248" s="557"/>
      <c r="C248" s="578"/>
      <c r="D248" s="419" t="s">
        <v>506</v>
      </c>
      <c r="E248" s="532"/>
      <c r="F248" s="478"/>
      <c r="G248" s="530"/>
    </row>
    <row r="249" spans="1:7" s="140" customFormat="1" ht="32.25" customHeight="1" x14ac:dyDescent="0.25">
      <c r="A249" s="567" t="s">
        <v>519</v>
      </c>
      <c r="B249" s="556" t="s">
        <v>514</v>
      </c>
      <c r="C249" s="577">
        <v>2240</v>
      </c>
      <c r="D249" s="89">
        <v>5400000</v>
      </c>
      <c r="E249" s="531" t="s">
        <v>584</v>
      </c>
      <c r="F249" s="542" t="s">
        <v>60</v>
      </c>
      <c r="G249" s="529" t="s">
        <v>625</v>
      </c>
    </row>
    <row r="250" spans="1:7" s="140" customFormat="1" ht="36.75" customHeight="1" x14ac:dyDescent="0.25">
      <c r="A250" s="568"/>
      <c r="B250" s="557"/>
      <c r="C250" s="578"/>
      <c r="D250" s="52" t="s">
        <v>516</v>
      </c>
      <c r="E250" s="532"/>
      <c r="F250" s="478"/>
      <c r="G250" s="530"/>
    </row>
    <row r="251" spans="1:7" s="140" customFormat="1" ht="46.5" customHeight="1" x14ac:dyDescent="0.25">
      <c r="A251" s="567" t="s">
        <v>518</v>
      </c>
      <c r="B251" s="556" t="s">
        <v>349</v>
      </c>
      <c r="C251" s="577">
        <v>2240</v>
      </c>
      <c r="D251" s="89">
        <v>550000</v>
      </c>
      <c r="E251" s="531" t="s">
        <v>584</v>
      </c>
      <c r="F251" s="542" t="s">
        <v>60</v>
      </c>
      <c r="G251" s="529" t="s">
        <v>624</v>
      </c>
    </row>
    <row r="252" spans="1:7" s="140" customFormat="1" ht="28.5" customHeight="1" x14ac:dyDescent="0.25">
      <c r="A252" s="568"/>
      <c r="B252" s="557"/>
      <c r="C252" s="578"/>
      <c r="D252" s="52" t="s">
        <v>520</v>
      </c>
      <c r="E252" s="532"/>
      <c r="F252" s="478"/>
      <c r="G252" s="530"/>
    </row>
    <row r="253" spans="1:7" s="140" customFormat="1" ht="46.5" hidden="1" customHeight="1" x14ac:dyDescent="0.25">
      <c r="A253" s="565" t="s">
        <v>521</v>
      </c>
      <c r="B253" s="735" t="s">
        <v>615</v>
      </c>
      <c r="C253" s="435">
        <v>2240</v>
      </c>
      <c r="D253" s="436">
        <f>390000-76896</f>
        <v>313104</v>
      </c>
      <c r="E253" s="533" t="s">
        <v>616</v>
      </c>
      <c r="F253" s="535" t="s">
        <v>60</v>
      </c>
      <c r="G253" s="537" t="s">
        <v>534</v>
      </c>
    </row>
    <row r="254" spans="1:7" s="140" customFormat="1" ht="32.25" hidden="1" customHeight="1" thickBot="1" x14ac:dyDescent="0.3">
      <c r="A254" s="566"/>
      <c r="B254" s="736"/>
      <c r="C254" s="437"/>
      <c r="D254" s="438" t="s">
        <v>617</v>
      </c>
      <c r="E254" s="534"/>
      <c r="F254" s="536"/>
      <c r="G254" s="538"/>
    </row>
    <row r="255" spans="1:7" s="140" customFormat="1" ht="32.25" hidden="1" customHeight="1" x14ac:dyDescent="0.25">
      <c r="A255" s="721" t="s">
        <v>618</v>
      </c>
      <c r="B255" s="737" t="s">
        <v>619</v>
      </c>
      <c r="C255" s="453">
        <v>2240</v>
      </c>
      <c r="D255" s="454">
        <v>76896</v>
      </c>
      <c r="E255" s="463" t="s">
        <v>620</v>
      </c>
      <c r="F255" s="731" t="s">
        <v>21</v>
      </c>
      <c r="G255" s="733" t="s">
        <v>622</v>
      </c>
    </row>
    <row r="256" spans="1:7" s="140" customFormat="1" ht="59.25" hidden="1" customHeight="1" thickBot="1" x14ac:dyDescent="0.3">
      <c r="A256" s="722"/>
      <c r="B256" s="738"/>
      <c r="C256" s="381"/>
      <c r="D256" s="455" t="s">
        <v>621</v>
      </c>
      <c r="E256" s="632"/>
      <c r="F256" s="732"/>
      <c r="G256" s="734"/>
    </row>
    <row r="257" spans="1:7" ht="47.25" customHeight="1" x14ac:dyDescent="0.25">
      <c r="A257" s="425" t="s">
        <v>29</v>
      </c>
      <c r="B257" s="47" t="s">
        <v>99</v>
      </c>
      <c r="C257" s="426">
        <v>2240</v>
      </c>
      <c r="D257" s="89">
        <f>94000+106000</f>
        <v>200000</v>
      </c>
      <c r="E257" s="424" t="s">
        <v>572</v>
      </c>
      <c r="F257" s="491" t="s">
        <v>60</v>
      </c>
      <c r="G257" s="560" t="s">
        <v>35</v>
      </c>
    </row>
    <row r="258" spans="1:7" ht="30.75" customHeight="1" x14ac:dyDescent="0.25">
      <c r="A258" s="427"/>
      <c r="B258" s="157"/>
      <c r="C258" s="428"/>
      <c r="D258" s="78" t="s">
        <v>247</v>
      </c>
      <c r="E258" s="422"/>
      <c r="F258" s="492"/>
      <c r="G258" s="561"/>
    </row>
    <row r="259" spans="1:7" ht="67.5" hidden="1" customHeight="1" x14ac:dyDescent="0.25">
      <c r="A259" s="589" t="s">
        <v>262</v>
      </c>
      <c r="B259" s="563" t="s">
        <v>263</v>
      </c>
      <c r="C259" s="76">
        <v>2240</v>
      </c>
      <c r="D259" s="111">
        <v>0</v>
      </c>
      <c r="E259" s="581" t="s">
        <v>19</v>
      </c>
      <c r="F259" s="477" t="s">
        <v>66</v>
      </c>
      <c r="G259" s="467" t="s">
        <v>35</v>
      </c>
    </row>
    <row r="260" spans="1:7" ht="33.75" hidden="1" customHeight="1" x14ac:dyDescent="0.25">
      <c r="A260" s="590"/>
      <c r="B260" s="564"/>
      <c r="C260" s="126"/>
      <c r="D260" s="110" t="s">
        <v>237</v>
      </c>
      <c r="E260" s="582"/>
      <c r="F260" s="478"/>
      <c r="G260" s="467"/>
    </row>
    <row r="261" spans="1:7" ht="102" hidden="1" customHeight="1" x14ac:dyDescent="0.25">
      <c r="A261" s="579" t="s">
        <v>265</v>
      </c>
      <c r="B261" s="587" t="s">
        <v>264</v>
      </c>
      <c r="C261" s="577">
        <v>2240</v>
      </c>
      <c r="D261" s="46">
        <v>0</v>
      </c>
      <c r="E261" s="477" t="s">
        <v>239</v>
      </c>
      <c r="F261" s="472" t="s">
        <v>20</v>
      </c>
      <c r="G261" s="547" t="s">
        <v>36</v>
      </c>
    </row>
    <row r="262" spans="1:7" ht="97.5" hidden="1" customHeight="1" x14ac:dyDescent="0.25">
      <c r="A262" s="580"/>
      <c r="B262" s="588"/>
      <c r="C262" s="578"/>
      <c r="D262" s="59" t="s">
        <v>229</v>
      </c>
      <c r="E262" s="478"/>
      <c r="F262" s="473"/>
      <c r="G262" s="476"/>
    </row>
    <row r="263" spans="1:7" ht="33.75" hidden="1" customHeight="1" x14ac:dyDescent="0.25">
      <c r="A263" s="579" t="s">
        <v>267</v>
      </c>
      <c r="B263" s="587" t="s">
        <v>266</v>
      </c>
      <c r="C263" s="577">
        <v>2240</v>
      </c>
      <c r="D263" s="46">
        <v>0</v>
      </c>
      <c r="E263" s="477" t="s">
        <v>239</v>
      </c>
      <c r="F263" s="472" t="s">
        <v>20</v>
      </c>
      <c r="G263" s="547" t="s">
        <v>35</v>
      </c>
    </row>
    <row r="264" spans="1:7" ht="29.25" hidden="1" customHeight="1" x14ac:dyDescent="0.25">
      <c r="A264" s="580"/>
      <c r="B264" s="588"/>
      <c r="C264" s="578"/>
      <c r="D264" s="59" t="s">
        <v>245</v>
      </c>
      <c r="E264" s="478"/>
      <c r="F264" s="473"/>
      <c r="G264" s="476"/>
    </row>
    <row r="265" spans="1:7" ht="52.5" hidden="1" customHeight="1" x14ac:dyDescent="0.25">
      <c r="A265" s="496" t="s">
        <v>302</v>
      </c>
      <c r="B265" s="8" t="s">
        <v>303</v>
      </c>
      <c r="C265" s="596">
        <v>2240</v>
      </c>
      <c r="D265" s="74">
        <v>0</v>
      </c>
      <c r="E265" s="554" t="s">
        <v>8</v>
      </c>
      <c r="F265" s="542" t="s">
        <v>148</v>
      </c>
      <c r="G265" s="465" t="s">
        <v>37</v>
      </c>
    </row>
    <row r="266" spans="1:7" ht="57" hidden="1" customHeight="1" x14ac:dyDescent="0.25">
      <c r="A266" s="497"/>
      <c r="B266" s="9"/>
      <c r="C266" s="638"/>
      <c r="D266" s="59" t="s">
        <v>304</v>
      </c>
      <c r="E266" s="470"/>
      <c r="F266" s="478"/>
      <c r="G266" s="466"/>
    </row>
    <row r="267" spans="1:7" ht="42.75" customHeight="1" x14ac:dyDescent="0.25">
      <c r="A267" s="583" t="s">
        <v>337</v>
      </c>
      <c r="B267" s="585" t="s">
        <v>487</v>
      </c>
      <c r="C267" s="599">
        <v>2240</v>
      </c>
      <c r="D267" s="99">
        <f>5841.6-1.6</f>
        <v>5840</v>
      </c>
      <c r="E267" s="491" t="s">
        <v>585</v>
      </c>
      <c r="F267" s="491" t="s">
        <v>370</v>
      </c>
      <c r="G267" s="646" t="s">
        <v>627</v>
      </c>
    </row>
    <row r="268" spans="1:7" ht="38.25" customHeight="1" x14ac:dyDescent="0.25">
      <c r="A268" s="584"/>
      <c r="B268" s="586"/>
      <c r="C268" s="600"/>
      <c r="D268" s="59" t="s">
        <v>528</v>
      </c>
      <c r="E268" s="492"/>
      <c r="F268" s="492"/>
      <c r="G268" s="647"/>
    </row>
    <row r="269" spans="1:7" ht="63" hidden="1" customHeight="1" x14ac:dyDescent="0.25">
      <c r="A269" s="545" t="s">
        <v>485</v>
      </c>
      <c r="B269" s="556" t="s">
        <v>481</v>
      </c>
      <c r="C269" s="577">
        <v>2240</v>
      </c>
      <c r="D269" s="99">
        <v>9400</v>
      </c>
      <c r="E269" s="477" t="s">
        <v>572</v>
      </c>
      <c r="F269" s="472" t="s">
        <v>134</v>
      </c>
      <c r="G269" s="547" t="s">
        <v>35</v>
      </c>
    </row>
    <row r="270" spans="1:7" ht="29.25" hidden="1" customHeight="1" x14ac:dyDescent="0.25">
      <c r="A270" s="544"/>
      <c r="B270" s="557"/>
      <c r="C270" s="578"/>
      <c r="D270" s="27" t="s">
        <v>486</v>
      </c>
      <c r="E270" s="478"/>
      <c r="F270" s="473"/>
      <c r="G270" s="476"/>
    </row>
    <row r="271" spans="1:7" ht="44.25" customHeight="1" x14ac:dyDescent="0.25">
      <c r="A271" s="579" t="s">
        <v>272</v>
      </c>
      <c r="B271" s="556" t="s">
        <v>488</v>
      </c>
      <c r="C271" s="577">
        <v>2240</v>
      </c>
      <c r="D271" s="89">
        <v>190000</v>
      </c>
      <c r="E271" s="492" t="s">
        <v>572</v>
      </c>
      <c r="F271" s="472" t="s">
        <v>20</v>
      </c>
      <c r="G271" s="465" t="s">
        <v>36</v>
      </c>
    </row>
    <row r="272" spans="1:7" ht="26.25" customHeight="1" x14ac:dyDescent="0.25">
      <c r="A272" s="580"/>
      <c r="B272" s="557"/>
      <c r="C272" s="578"/>
      <c r="D272" s="103" t="s">
        <v>480</v>
      </c>
      <c r="E272" s="498"/>
      <c r="F272" s="473"/>
      <c r="G272" s="466"/>
    </row>
    <row r="273" spans="1:7" ht="21.75" hidden="1" customHeight="1" x14ac:dyDescent="0.25">
      <c r="A273" s="579" t="s">
        <v>483</v>
      </c>
      <c r="B273" s="556" t="s">
        <v>481</v>
      </c>
      <c r="C273" s="577">
        <v>2240</v>
      </c>
      <c r="D273" s="89">
        <v>62500</v>
      </c>
      <c r="E273" s="492" t="s">
        <v>572</v>
      </c>
      <c r="F273" s="472" t="s">
        <v>163</v>
      </c>
      <c r="G273" s="487" t="s">
        <v>36</v>
      </c>
    </row>
    <row r="274" spans="1:7" ht="48.75" hidden="1" customHeight="1" x14ac:dyDescent="0.25">
      <c r="A274" s="580"/>
      <c r="B274" s="557"/>
      <c r="C274" s="578"/>
      <c r="D274" s="103" t="s">
        <v>476</v>
      </c>
      <c r="E274" s="498"/>
      <c r="F274" s="473"/>
      <c r="G274" s="488"/>
    </row>
    <row r="275" spans="1:7" ht="59.25" hidden="1" customHeight="1" x14ac:dyDescent="0.25">
      <c r="A275" s="545" t="s">
        <v>484</v>
      </c>
      <c r="B275" s="556" t="s">
        <v>482</v>
      </c>
      <c r="C275" s="577">
        <v>2240</v>
      </c>
      <c r="D275" s="89">
        <v>50000</v>
      </c>
      <c r="E275" s="492" t="s">
        <v>572</v>
      </c>
      <c r="F275" s="472" t="s">
        <v>163</v>
      </c>
      <c r="G275" s="487" t="s">
        <v>35</v>
      </c>
    </row>
    <row r="276" spans="1:7" ht="27.75" hidden="1" customHeight="1" x14ac:dyDescent="0.25">
      <c r="A276" s="544"/>
      <c r="B276" s="557"/>
      <c r="C276" s="578"/>
      <c r="D276" s="103" t="s">
        <v>479</v>
      </c>
      <c r="E276" s="498"/>
      <c r="F276" s="473"/>
      <c r="G276" s="488"/>
    </row>
    <row r="277" spans="1:7" ht="51.75" hidden="1" customHeight="1" x14ac:dyDescent="0.25">
      <c r="A277" s="545" t="s">
        <v>489</v>
      </c>
      <c r="B277" s="334" t="s">
        <v>481</v>
      </c>
      <c r="C277" s="336">
        <v>2240</v>
      </c>
      <c r="D277" s="89">
        <v>480000</v>
      </c>
      <c r="E277" s="491" t="s">
        <v>478</v>
      </c>
      <c r="F277" s="472" t="s">
        <v>67</v>
      </c>
      <c r="G277" s="487" t="s">
        <v>35</v>
      </c>
    </row>
    <row r="278" spans="1:7" ht="24" hidden="1" customHeight="1" x14ac:dyDescent="0.25">
      <c r="A278" s="544"/>
      <c r="B278" s="335"/>
      <c r="C278" s="337"/>
      <c r="D278" s="103" t="s">
        <v>477</v>
      </c>
      <c r="E278" s="492"/>
      <c r="F278" s="473"/>
      <c r="G278" s="488"/>
    </row>
    <row r="279" spans="1:7" ht="45.75" hidden="1" customHeight="1" x14ac:dyDescent="0.25">
      <c r="A279" s="719" t="s">
        <v>490</v>
      </c>
      <c r="B279" s="585" t="s">
        <v>341</v>
      </c>
      <c r="C279" s="599">
        <v>2240</v>
      </c>
      <c r="D279" s="89">
        <v>2302400</v>
      </c>
      <c r="E279" s="492" t="s">
        <v>572</v>
      </c>
      <c r="F279" s="491" t="s">
        <v>67</v>
      </c>
      <c r="G279" s="560" t="s">
        <v>405</v>
      </c>
    </row>
    <row r="280" spans="1:7" ht="40.5" hidden="1" customHeight="1" x14ac:dyDescent="0.25">
      <c r="A280" s="720"/>
      <c r="B280" s="586"/>
      <c r="C280" s="600"/>
      <c r="D280" s="103" t="s">
        <v>491</v>
      </c>
      <c r="E280" s="498"/>
      <c r="F280" s="492"/>
      <c r="G280" s="561"/>
    </row>
    <row r="281" spans="1:7" ht="31.5" hidden="1" customHeight="1" x14ac:dyDescent="0.25">
      <c r="A281" s="719" t="s">
        <v>493</v>
      </c>
      <c r="B281" s="585" t="s">
        <v>492</v>
      </c>
      <c r="C281" s="599">
        <v>2240</v>
      </c>
      <c r="D281" s="89">
        <v>418000</v>
      </c>
      <c r="E281" s="492" t="s">
        <v>572</v>
      </c>
      <c r="F281" s="491" t="s">
        <v>60</v>
      </c>
      <c r="G281" s="560" t="s">
        <v>403</v>
      </c>
    </row>
    <row r="282" spans="1:7" ht="51.75" hidden="1" customHeight="1" x14ac:dyDescent="0.25">
      <c r="A282" s="720"/>
      <c r="B282" s="586"/>
      <c r="C282" s="600"/>
      <c r="D282" s="103" t="s">
        <v>494</v>
      </c>
      <c r="E282" s="498"/>
      <c r="F282" s="492"/>
      <c r="G282" s="561"/>
    </row>
    <row r="283" spans="1:7" ht="31.5" hidden="1" customHeight="1" x14ac:dyDescent="0.25">
      <c r="A283" s="545" t="s">
        <v>523</v>
      </c>
      <c r="B283" s="360" t="s">
        <v>522</v>
      </c>
      <c r="C283" s="358">
        <v>2240</v>
      </c>
      <c r="D283" s="89">
        <v>4000</v>
      </c>
      <c r="E283" s="478" t="s">
        <v>572</v>
      </c>
      <c r="F283" s="354" t="s">
        <v>148</v>
      </c>
      <c r="G283" s="411" t="s">
        <v>35</v>
      </c>
    </row>
    <row r="284" spans="1:7" ht="46.5" hidden="1" customHeight="1" x14ac:dyDescent="0.25">
      <c r="A284" s="544"/>
      <c r="B284" s="357"/>
      <c r="C284" s="358"/>
      <c r="D284" s="52" t="s">
        <v>524</v>
      </c>
      <c r="E284" s="539"/>
      <c r="F284" s="355"/>
      <c r="G284" s="412"/>
    </row>
    <row r="285" spans="1:7" ht="41.25" hidden="1" customHeight="1" x14ac:dyDescent="0.25">
      <c r="A285" s="545" t="s">
        <v>586</v>
      </c>
      <c r="B285" s="360" t="s">
        <v>389</v>
      </c>
      <c r="C285" s="358">
        <v>2240</v>
      </c>
      <c r="D285" s="141">
        <v>11200000</v>
      </c>
      <c r="E285" s="539" t="s">
        <v>572</v>
      </c>
      <c r="F285" s="361" t="s">
        <v>21</v>
      </c>
      <c r="G285" s="413" t="s">
        <v>561</v>
      </c>
    </row>
    <row r="286" spans="1:7" ht="41.25" hidden="1" customHeight="1" x14ac:dyDescent="0.25">
      <c r="A286" s="543"/>
      <c r="B286" s="360"/>
      <c r="C286" s="358"/>
      <c r="D286" s="362" t="s">
        <v>562</v>
      </c>
      <c r="E286" s="539"/>
      <c r="F286" s="363"/>
      <c r="G286" s="412"/>
    </row>
    <row r="287" spans="1:7" ht="41.25" hidden="1" customHeight="1" x14ac:dyDescent="0.25">
      <c r="A287" s="748" t="s">
        <v>394</v>
      </c>
      <c r="B287" s="556" t="s">
        <v>389</v>
      </c>
      <c r="C287" s="577">
        <v>2240</v>
      </c>
      <c r="D287" s="141">
        <v>0</v>
      </c>
      <c r="E287" s="478" t="s">
        <v>290</v>
      </c>
      <c r="F287" s="364" t="s">
        <v>209</v>
      </c>
      <c r="G287" s="359" t="s">
        <v>35</v>
      </c>
    </row>
    <row r="288" spans="1:7" ht="41.25" hidden="1" customHeight="1" x14ac:dyDescent="0.25">
      <c r="A288" s="749"/>
      <c r="B288" s="557"/>
      <c r="C288" s="578"/>
      <c r="D288" s="362" t="s">
        <v>357</v>
      </c>
      <c r="E288" s="542"/>
      <c r="F288" s="364"/>
      <c r="G288" s="359"/>
    </row>
    <row r="289" spans="1:7" ht="39" hidden="1" customHeight="1" x14ac:dyDescent="0.25">
      <c r="A289" s="281" t="s">
        <v>323</v>
      </c>
      <c r="B289" s="8" t="s">
        <v>324</v>
      </c>
      <c r="C289" s="216">
        <v>2240</v>
      </c>
      <c r="D289" s="82">
        <v>0</v>
      </c>
      <c r="E289" s="554" t="s">
        <v>327</v>
      </c>
      <c r="F289" s="555"/>
      <c r="G289" s="465" t="s">
        <v>326</v>
      </c>
    </row>
    <row r="290" spans="1:7" ht="63" hidden="1" customHeight="1" x14ac:dyDescent="0.25">
      <c r="A290" s="278"/>
      <c r="B290" s="9"/>
      <c r="C290" s="40"/>
      <c r="D290" s="59" t="s">
        <v>325</v>
      </c>
      <c r="E290" s="470"/>
      <c r="F290" s="471"/>
      <c r="G290" s="466"/>
    </row>
    <row r="291" spans="1:7" ht="29.25" hidden="1" customHeight="1" x14ac:dyDescent="0.25">
      <c r="A291" s="281" t="s">
        <v>146</v>
      </c>
      <c r="B291" s="77" t="s">
        <v>145</v>
      </c>
      <c r="C291" s="216">
        <v>2240</v>
      </c>
      <c r="D291" s="89">
        <v>0</v>
      </c>
      <c r="E291" s="687" t="s">
        <v>109</v>
      </c>
      <c r="F291" s="177" t="s">
        <v>134</v>
      </c>
      <c r="G291" s="465" t="s">
        <v>35</v>
      </c>
    </row>
    <row r="292" spans="1:7" ht="29.25" hidden="1" customHeight="1" x14ac:dyDescent="0.25">
      <c r="A292" s="278"/>
      <c r="B292" s="9"/>
      <c r="C292" s="40"/>
      <c r="D292" s="81" t="s">
        <v>142</v>
      </c>
      <c r="E292" s="582"/>
      <c r="F292" s="177"/>
      <c r="G292" s="466"/>
    </row>
    <row r="293" spans="1:7" ht="29.25" hidden="1" customHeight="1" x14ac:dyDescent="0.25">
      <c r="A293" s="277" t="s">
        <v>152</v>
      </c>
      <c r="B293" s="86" t="s">
        <v>153</v>
      </c>
      <c r="C293" s="76">
        <v>2240</v>
      </c>
      <c r="D293" s="90">
        <v>0</v>
      </c>
      <c r="E293" s="554" t="s">
        <v>109</v>
      </c>
      <c r="F293" s="177" t="s">
        <v>134</v>
      </c>
      <c r="G293" s="465" t="s">
        <v>35</v>
      </c>
    </row>
    <row r="294" spans="1:7" ht="29.25" hidden="1" customHeight="1" x14ac:dyDescent="0.25">
      <c r="A294" s="278"/>
      <c r="B294" s="9"/>
      <c r="C294" s="40"/>
      <c r="D294" s="78" t="s">
        <v>141</v>
      </c>
      <c r="E294" s="470"/>
      <c r="F294" s="173"/>
      <c r="G294" s="466"/>
    </row>
    <row r="295" spans="1:7" ht="52.5" hidden="1" customHeight="1" x14ac:dyDescent="0.25">
      <c r="A295" s="579" t="s">
        <v>273</v>
      </c>
      <c r="B295" s="686" t="s">
        <v>268</v>
      </c>
      <c r="C295" s="577">
        <v>2240</v>
      </c>
      <c r="D295" s="99">
        <v>0</v>
      </c>
      <c r="E295" s="477" t="s">
        <v>239</v>
      </c>
      <c r="F295" s="472" t="s">
        <v>67</v>
      </c>
      <c r="G295" s="467" t="s">
        <v>35</v>
      </c>
    </row>
    <row r="296" spans="1:7" ht="29.25" hidden="1" customHeight="1" x14ac:dyDescent="0.25">
      <c r="A296" s="580"/>
      <c r="B296" s="588"/>
      <c r="C296" s="578"/>
      <c r="D296" s="81" t="s">
        <v>246</v>
      </c>
      <c r="E296" s="478"/>
      <c r="F296" s="473"/>
      <c r="G296" s="466"/>
    </row>
    <row r="297" spans="1:7" ht="29.25" hidden="1" customHeight="1" x14ac:dyDescent="0.25">
      <c r="A297" s="579" t="s">
        <v>274</v>
      </c>
      <c r="B297" s="686" t="s">
        <v>269</v>
      </c>
      <c r="C297" s="577">
        <v>2240</v>
      </c>
      <c r="D297" s="90">
        <v>0</v>
      </c>
      <c r="E297" s="477" t="s">
        <v>161</v>
      </c>
      <c r="F297" s="472" t="s">
        <v>59</v>
      </c>
      <c r="G297" s="467" t="s">
        <v>35</v>
      </c>
    </row>
    <row r="298" spans="1:7" ht="49.5" hidden="1" customHeight="1" x14ac:dyDescent="0.25">
      <c r="A298" s="580"/>
      <c r="B298" s="588"/>
      <c r="C298" s="578"/>
      <c r="D298" s="81" t="s">
        <v>235</v>
      </c>
      <c r="E298" s="478"/>
      <c r="F298" s="473"/>
      <c r="G298" s="466"/>
    </row>
    <row r="299" spans="1:7" ht="43.5" hidden="1" customHeight="1" x14ac:dyDescent="0.25">
      <c r="A299" s="277" t="s">
        <v>234</v>
      </c>
      <c r="B299" s="77" t="s">
        <v>165</v>
      </c>
      <c r="C299" s="76">
        <v>2240</v>
      </c>
      <c r="D299" s="90">
        <v>0</v>
      </c>
      <c r="E299" s="474" t="s">
        <v>8</v>
      </c>
      <c r="F299" s="177" t="s">
        <v>163</v>
      </c>
      <c r="G299" s="467" t="s">
        <v>35</v>
      </c>
    </row>
    <row r="300" spans="1:7" ht="47.25" hidden="1" customHeight="1" x14ac:dyDescent="0.25">
      <c r="A300" s="278"/>
      <c r="B300" s="9"/>
      <c r="C300" s="40"/>
      <c r="D300" s="81" t="s">
        <v>166</v>
      </c>
      <c r="E300" s="470"/>
      <c r="F300" s="173"/>
      <c r="G300" s="466"/>
    </row>
    <row r="301" spans="1:7" ht="29.25" hidden="1" customHeight="1" x14ac:dyDescent="0.25">
      <c r="A301" s="277" t="s">
        <v>167</v>
      </c>
      <c r="B301" s="91" t="s">
        <v>172</v>
      </c>
      <c r="C301" s="76">
        <v>2240</v>
      </c>
      <c r="D301" s="90">
        <v>0</v>
      </c>
      <c r="E301" s="474" t="s">
        <v>44</v>
      </c>
      <c r="F301" s="177" t="s">
        <v>163</v>
      </c>
      <c r="G301" s="467" t="s">
        <v>36</v>
      </c>
    </row>
    <row r="302" spans="1:7" ht="45" hidden="1" customHeight="1" x14ac:dyDescent="0.25">
      <c r="A302" s="278"/>
      <c r="B302" s="9"/>
      <c r="C302" s="40"/>
      <c r="D302" s="81" t="s">
        <v>219</v>
      </c>
      <c r="E302" s="470"/>
      <c r="F302" s="173"/>
      <c r="G302" s="466"/>
    </row>
    <row r="303" spans="1:7" ht="45" hidden="1" customHeight="1" x14ac:dyDescent="0.25">
      <c r="A303" s="277" t="s">
        <v>167</v>
      </c>
      <c r="B303" s="91" t="s">
        <v>172</v>
      </c>
      <c r="C303" s="76">
        <v>2240</v>
      </c>
      <c r="D303" s="90">
        <v>0</v>
      </c>
      <c r="E303" s="474" t="s">
        <v>44</v>
      </c>
      <c r="F303" s="177" t="s">
        <v>209</v>
      </c>
      <c r="G303" s="467" t="s">
        <v>225</v>
      </c>
    </row>
    <row r="304" spans="1:7" ht="45" hidden="1" customHeight="1" x14ac:dyDescent="0.25">
      <c r="A304" s="278"/>
      <c r="B304" s="9"/>
      <c r="C304" s="40"/>
      <c r="D304" s="103" t="s">
        <v>215</v>
      </c>
      <c r="E304" s="470"/>
      <c r="F304" s="173"/>
      <c r="G304" s="466"/>
    </row>
    <row r="305" spans="1:7" ht="45" hidden="1" customHeight="1" x14ac:dyDescent="0.25">
      <c r="A305" s="579" t="s">
        <v>275</v>
      </c>
      <c r="B305" s="684" t="s">
        <v>270</v>
      </c>
      <c r="C305" s="577">
        <v>2240</v>
      </c>
      <c r="D305" s="90">
        <v>0</v>
      </c>
      <c r="E305" s="474" t="s">
        <v>161</v>
      </c>
      <c r="F305" s="472" t="s">
        <v>66</v>
      </c>
      <c r="G305" s="467" t="s">
        <v>36</v>
      </c>
    </row>
    <row r="306" spans="1:7" ht="45" hidden="1" customHeight="1" x14ac:dyDescent="0.25">
      <c r="A306" s="580"/>
      <c r="B306" s="685"/>
      <c r="C306" s="578"/>
      <c r="D306" s="81" t="s">
        <v>232</v>
      </c>
      <c r="E306" s="470"/>
      <c r="F306" s="473"/>
      <c r="G306" s="466"/>
    </row>
    <row r="307" spans="1:7" s="140" customFormat="1" ht="45" hidden="1" customHeight="1" x14ac:dyDescent="0.25">
      <c r="A307" s="746" t="s">
        <v>276</v>
      </c>
      <c r="B307" s="142" t="s">
        <v>271</v>
      </c>
      <c r="C307" s="130">
        <v>2240</v>
      </c>
      <c r="D307" s="143">
        <v>0</v>
      </c>
      <c r="E307" s="648" t="s">
        <v>8</v>
      </c>
      <c r="F307" s="177" t="s">
        <v>67</v>
      </c>
      <c r="G307" s="479" t="s">
        <v>36</v>
      </c>
    </row>
    <row r="308" spans="1:7" s="140" customFormat="1" ht="45" hidden="1" customHeight="1" x14ac:dyDescent="0.25">
      <c r="A308" s="747"/>
      <c r="B308" s="12"/>
      <c r="C308" s="125"/>
      <c r="D308" s="144" t="s">
        <v>226</v>
      </c>
      <c r="E308" s="649"/>
      <c r="F308" s="173"/>
      <c r="G308" s="480"/>
    </row>
    <row r="309" spans="1:7" ht="45" hidden="1" customHeight="1" x14ac:dyDescent="0.25">
      <c r="A309" s="507" t="s">
        <v>278</v>
      </c>
      <c r="B309" s="680" t="s">
        <v>277</v>
      </c>
      <c r="C309" s="76">
        <v>2240</v>
      </c>
      <c r="D309" s="90">
        <v>0</v>
      </c>
      <c r="E309" s="474" t="s">
        <v>8</v>
      </c>
      <c r="F309" s="177" t="s">
        <v>59</v>
      </c>
      <c r="G309" s="467" t="s">
        <v>36</v>
      </c>
    </row>
    <row r="310" spans="1:7" ht="45" hidden="1" customHeight="1" x14ac:dyDescent="0.25">
      <c r="A310" s="508"/>
      <c r="B310" s="681"/>
      <c r="C310" s="40"/>
      <c r="D310" s="81" t="s">
        <v>238</v>
      </c>
      <c r="E310" s="470"/>
      <c r="F310" s="173"/>
      <c r="G310" s="466"/>
    </row>
    <row r="311" spans="1:7" ht="45" hidden="1" customHeight="1" x14ac:dyDescent="0.25">
      <c r="A311" s="277" t="s">
        <v>169</v>
      </c>
      <c r="B311" s="77" t="s">
        <v>170</v>
      </c>
      <c r="C311" s="76">
        <v>2240</v>
      </c>
      <c r="D311" s="90">
        <v>0</v>
      </c>
      <c r="E311" s="474" t="s">
        <v>161</v>
      </c>
      <c r="F311" s="177" t="s">
        <v>163</v>
      </c>
      <c r="G311" s="467" t="s">
        <v>36</v>
      </c>
    </row>
    <row r="312" spans="1:7" ht="45" hidden="1" customHeight="1" x14ac:dyDescent="0.25">
      <c r="A312" s="278"/>
      <c r="B312" s="9"/>
      <c r="C312" s="40"/>
      <c r="D312" s="81" t="s">
        <v>168</v>
      </c>
      <c r="E312" s="470"/>
      <c r="F312" s="173"/>
      <c r="G312" s="466"/>
    </row>
    <row r="313" spans="1:7" ht="55.5" hidden="1" customHeight="1" x14ac:dyDescent="0.25">
      <c r="A313" s="752" t="s">
        <v>280</v>
      </c>
      <c r="B313" s="750" t="s">
        <v>279</v>
      </c>
      <c r="C313" s="145">
        <v>2240</v>
      </c>
      <c r="D313" s="146">
        <v>0</v>
      </c>
      <c r="E313" s="744" t="s">
        <v>8</v>
      </c>
      <c r="F313" s="139" t="s">
        <v>59</v>
      </c>
      <c r="G313" s="485" t="s">
        <v>36</v>
      </c>
    </row>
    <row r="314" spans="1:7" ht="45" hidden="1" customHeight="1" x14ac:dyDescent="0.25">
      <c r="A314" s="753"/>
      <c r="B314" s="751"/>
      <c r="C314" s="147"/>
      <c r="D314" s="148" t="s">
        <v>171</v>
      </c>
      <c r="E314" s="745"/>
      <c r="F314" s="152"/>
      <c r="G314" s="486"/>
    </row>
    <row r="315" spans="1:7" ht="45" hidden="1" customHeight="1" x14ac:dyDescent="0.25">
      <c r="A315" s="579" t="s">
        <v>281</v>
      </c>
      <c r="B315" s="684" t="s">
        <v>282</v>
      </c>
      <c r="C315" s="577">
        <v>2240</v>
      </c>
      <c r="D315" s="90">
        <v>0</v>
      </c>
      <c r="E315" s="474" t="s">
        <v>161</v>
      </c>
      <c r="F315" s="472" t="s">
        <v>59</v>
      </c>
      <c r="G315" s="467" t="s">
        <v>35</v>
      </c>
    </row>
    <row r="316" spans="1:7" ht="45" hidden="1" customHeight="1" x14ac:dyDescent="0.25">
      <c r="A316" s="580"/>
      <c r="B316" s="685"/>
      <c r="C316" s="578"/>
      <c r="D316" s="81" t="s">
        <v>233</v>
      </c>
      <c r="E316" s="470"/>
      <c r="F316" s="473"/>
      <c r="G316" s="466"/>
    </row>
    <row r="317" spans="1:7" ht="42.75" hidden="1" customHeight="1" x14ac:dyDescent="0.25">
      <c r="A317" s="579" t="s">
        <v>284</v>
      </c>
      <c r="B317" s="684" t="s">
        <v>283</v>
      </c>
      <c r="C317" s="577">
        <v>2240</v>
      </c>
      <c r="D317" s="90">
        <v>0</v>
      </c>
      <c r="E317" s="477" t="s">
        <v>239</v>
      </c>
      <c r="F317" s="472" t="s">
        <v>66</v>
      </c>
      <c r="G317" s="467" t="s">
        <v>36</v>
      </c>
    </row>
    <row r="318" spans="1:7" ht="51.75" hidden="1" customHeight="1" x14ac:dyDescent="0.25">
      <c r="A318" s="580"/>
      <c r="B318" s="685"/>
      <c r="C318" s="578"/>
      <c r="D318" s="83" t="s">
        <v>236</v>
      </c>
      <c r="E318" s="478"/>
      <c r="F318" s="473"/>
      <c r="G318" s="466"/>
    </row>
    <row r="319" spans="1:7" ht="41.25" customHeight="1" x14ac:dyDescent="0.25">
      <c r="A319" s="509" t="s">
        <v>73</v>
      </c>
      <c r="B319" s="391" t="s">
        <v>74</v>
      </c>
      <c r="C319" s="682">
        <v>2240</v>
      </c>
      <c r="D319" s="459">
        <v>870552</v>
      </c>
      <c r="E319" s="481" t="s">
        <v>623</v>
      </c>
      <c r="F319" s="482"/>
      <c r="G319" s="460" t="s">
        <v>35</v>
      </c>
    </row>
    <row r="320" spans="1:7" ht="48" customHeight="1" x14ac:dyDescent="0.25">
      <c r="A320" s="510"/>
      <c r="B320" s="461"/>
      <c r="C320" s="683"/>
      <c r="D320" s="410" t="s">
        <v>596</v>
      </c>
      <c r="E320" s="483"/>
      <c r="F320" s="484"/>
      <c r="G320" s="462" t="s">
        <v>597</v>
      </c>
    </row>
    <row r="321" spans="1:8" ht="55.5" hidden="1" customHeight="1" x14ac:dyDescent="0.25">
      <c r="A321" s="496" t="s">
        <v>75</v>
      </c>
      <c r="B321" s="47" t="s">
        <v>69</v>
      </c>
      <c r="C321" s="596">
        <v>2240</v>
      </c>
      <c r="D321" s="24">
        <v>0</v>
      </c>
      <c r="E321" s="472" t="s">
        <v>68</v>
      </c>
      <c r="F321" s="612" t="s">
        <v>66</v>
      </c>
      <c r="G321" s="282" t="s">
        <v>65</v>
      </c>
    </row>
    <row r="322" spans="1:8" ht="29.25" hidden="1" customHeight="1" x14ac:dyDescent="0.25">
      <c r="A322" s="497"/>
      <c r="B322" s="43"/>
      <c r="C322" s="638"/>
      <c r="D322" s="30" t="s">
        <v>76</v>
      </c>
      <c r="E322" s="473"/>
      <c r="F322" s="549"/>
      <c r="G322" s="218"/>
      <c r="H322" s="53"/>
    </row>
    <row r="323" spans="1:8" ht="27" customHeight="1" thickBot="1" x14ac:dyDescent="0.3">
      <c r="A323" s="308" t="s">
        <v>10</v>
      </c>
      <c r="B323" s="120"/>
      <c r="C323" s="121"/>
      <c r="D323" s="128">
        <f>D139+D147+D149+D161+D165+D167+D169+D175+D183+D185+D189+D199+D201+D231+D233+D235+D237+D239+D241+D243+D245+D247+D249+D251+D257+D267+D271+D319</f>
        <v>55147500</v>
      </c>
      <c r="E323" s="121"/>
      <c r="F323" s="121"/>
      <c r="G323" s="122"/>
      <c r="H323" s="51"/>
    </row>
    <row r="324" spans="1:8" ht="27" hidden="1" customHeight="1" x14ac:dyDescent="0.25">
      <c r="A324" s="283" t="s">
        <v>55</v>
      </c>
      <c r="B324" s="303" t="s">
        <v>56</v>
      </c>
      <c r="C324" s="194">
        <v>2282</v>
      </c>
      <c r="D324" s="304">
        <v>0</v>
      </c>
      <c r="E324" s="468" t="s">
        <v>343</v>
      </c>
      <c r="F324" s="469"/>
      <c r="G324" s="475" t="s">
        <v>36</v>
      </c>
      <c r="H324" s="51"/>
    </row>
    <row r="325" spans="1:8" ht="44.25" hidden="1" customHeight="1" x14ac:dyDescent="0.25">
      <c r="A325" s="283"/>
      <c r="B325" s="39"/>
      <c r="C325" s="180"/>
      <c r="D325" s="10" t="s">
        <v>57</v>
      </c>
      <c r="E325" s="470"/>
      <c r="F325" s="471"/>
      <c r="G325" s="476"/>
      <c r="H325" s="57"/>
    </row>
    <row r="326" spans="1:8" ht="39.75" hidden="1" customHeight="1" x14ac:dyDescent="0.25">
      <c r="A326" s="284" t="s">
        <v>95</v>
      </c>
      <c r="B326" s="5"/>
      <c r="C326" s="3"/>
      <c r="D326" s="127">
        <f>D324</f>
        <v>0</v>
      </c>
      <c r="E326" s="3"/>
      <c r="F326" s="3"/>
      <c r="G326" s="231"/>
      <c r="H326" s="51"/>
    </row>
    <row r="327" spans="1:8" ht="43.5" customHeight="1" x14ac:dyDescent="0.25">
      <c r="A327" s="496" t="s">
        <v>635</v>
      </c>
      <c r="B327" s="678" t="s">
        <v>636</v>
      </c>
      <c r="C327" s="581">
        <v>3110</v>
      </c>
      <c r="D327" s="22">
        <v>5395300</v>
      </c>
      <c r="E327" s="477" t="s">
        <v>634</v>
      </c>
      <c r="F327" s="477" t="s">
        <v>66</v>
      </c>
      <c r="G327" s="529" t="s">
        <v>637</v>
      </c>
    </row>
    <row r="328" spans="1:8" ht="42.75" customHeight="1" x14ac:dyDescent="0.25">
      <c r="A328" s="497"/>
      <c r="B328" s="679"/>
      <c r="C328" s="582"/>
      <c r="D328" s="28" t="s">
        <v>529</v>
      </c>
      <c r="E328" s="478"/>
      <c r="F328" s="478"/>
      <c r="G328" s="637"/>
    </row>
    <row r="329" spans="1:8" ht="43.5" customHeight="1" x14ac:dyDescent="0.25">
      <c r="A329" s="496" t="s">
        <v>530</v>
      </c>
      <c r="B329" s="576" t="s">
        <v>24</v>
      </c>
      <c r="C329" s="29">
        <v>3110</v>
      </c>
      <c r="D329" s="22">
        <f>49200000-596400-416100</f>
        <v>48187500</v>
      </c>
      <c r="E329" s="542" t="s">
        <v>290</v>
      </c>
      <c r="F329" s="612" t="s">
        <v>60</v>
      </c>
      <c r="G329" s="487" t="s">
        <v>35</v>
      </c>
    </row>
    <row r="330" spans="1:8" ht="41.25" customHeight="1" x14ac:dyDescent="0.25">
      <c r="A330" s="497"/>
      <c r="B330" s="564"/>
      <c r="C330" s="29"/>
      <c r="D330" s="27" t="s">
        <v>633</v>
      </c>
      <c r="E330" s="478"/>
      <c r="F330" s="549"/>
      <c r="G330" s="488"/>
    </row>
    <row r="331" spans="1:8" ht="75.75" customHeight="1" x14ac:dyDescent="0.25">
      <c r="A331" s="496" t="s">
        <v>532</v>
      </c>
      <c r="B331" s="576" t="s">
        <v>531</v>
      </c>
      <c r="C331" s="642">
        <v>3110</v>
      </c>
      <c r="D331" s="22">
        <v>20582200</v>
      </c>
      <c r="E331" s="434" t="s">
        <v>290</v>
      </c>
      <c r="F331" s="612" t="s">
        <v>59</v>
      </c>
      <c r="G331" s="487" t="s">
        <v>534</v>
      </c>
    </row>
    <row r="332" spans="1:8" ht="45" customHeight="1" x14ac:dyDescent="0.25">
      <c r="A332" s="497"/>
      <c r="B332" s="564"/>
      <c r="C332" s="643"/>
      <c r="D332" s="27" t="s">
        <v>533</v>
      </c>
      <c r="E332" s="400" t="s">
        <v>517</v>
      </c>
      <c r="F332" s="549"/>
      <c r="G332" s="488"/>
    </row>
    <row r="333" spans="1:8" ht="78.75" hidden="1" customHeight="1" x14ac:dyDescent="0.25">
      <c r="A333" s="285" t="s">
        <v>26</v>
      </c>
      <c r="B333" s="576" t="s">
        <v>27</v>
      </c>
      <c r="C333" s="29">
        <v>3110</v>
      </c>
      <c r="D333" s="22">
        <f>3960000-3960000</f>
        <v>0</v>
      </c>
      <c r="E333" s="197" t="s">
        <v>8</v>
      </c>
      <c r="F333" s="197" t="s">
        <v>21</v>
      </c>
      <c r="G333" s="465" t="s">
        <v>91</v>
      </c>
    </row>
    <row r="334" spans="1:8" ht="93.75" hidden="1" customHeight="1" x14ac:dyDescent="0.25">
      <c r="A334" s="178"/>
      <c r="B334" s="564"/>
      <c r="C334" s="29"/>
      <c r="D334" s="27" t="s">
        <v>90</v>
      </c>
      <c r="E334" s="198" t="s">
        <v>61</v>
      </c>
      <c r="F334" s="198"/>
      <c r="G334" s="466"/>
    </row>
    <row r="335" spans="1:8" ht="27" hidden="1" customHeight="1" x14ac:dyDescent="0.25">
      <c r="A335" s="285" t="s">
        <v>33</v>
      </c>
      <c r="B335" s="576" t="s">
        <v>28</v>
      </c>
      <c r="C335" s="202">
        <v>3110</v>
      </c>
      <c r="D335" s="101">
        <f>6128320.65+2659727.35-8788048</f>
        <v>0</v>
      </c>
      <c r="E335" s="197" t="s">
        <v>8</v>
      </c>
      <c r="F335" s="197" t="s">
        <v>59</v>
      </c>
      <c r="G335" s="465" t="s">
        <v>36</v>
      </c>
    </row>
    <row r="336" spans="1:8" ht="60" hidden="1" customHeight="1" x14ac:dyDescent="0.25">
      <c r="A336" s="178"/>
      <c r="B336" s="564"/>
      <c r="C336" s="203"/>
      <c r="D336" s="27" t="s">
        <v>214</v>
      </c>
      <c r="E336" s="197" t="s">
        <v>61</v>
      </c>
      <c r="F336" s="197"/>
      <c r="G336" s="466"/>
    </row>
    <row r="337" spans="1:7" ht="34.5" hidden="1" customHeight="1" x14ac:dyDescent="0.25">
      <c r="A337" s="285" t="s">
        <v>25</v>
      </c>
      <c r="B337" s="576" t="s">
        <v>34</v>
      </c>
      <c r="C337" s="29">
        <v>3110</v>
      </c>
      <c r="D337" s="45">
        <v>0</v>
      </c>
      <c r="E337" s="196" t="s">
        <v>161</v>
      </c>
      <c r="F337" s="196" t="s">
        <v>21</v>
      </c>
      <c r="G337" s="465" t="s">
        <v>36</v>
      </c>
    </row>
    <row r="338" spans="1:7" ht="43.5" hidden="1" customHeight="1" x14ac:dyDescent="0.25">
      <c r="A338" s="178"/>
      <c r="B338" s="564"/>
      <c r="C338" s="203"/>
      <c r="D338" s="27" t="s">
        <v>205</v>
      </c>
      <c r="E338" s="198"/>
      <c r="F338" s="198"/>
      <c r="G338" s="466"/>
    </row>
    <row r="339" spans="1:7" ht="33.75" hidden="1" customHeight="1" x14ac:dyDescent="0.25">
      <c r="A339" s="285" t="s">
        <v>129</v>
      </c>
      <c r="B339" s="576" t="s">
        <v>127</v>
      </c>
      <c r="C339" s="29">
        <v>3110</v>
      </c>
      <c r="D339" s="41">
        <v>0</v>
      </c>
      <c r="E339" s="197" t="s">
        <v>8</v>
      </c>
      <c r="F339" s="197" t="s">
        <v>60</v>
      </c>
      <c r="G339" s="205" t="s">
        <v>122</v>
      </c>
    </row>
    <row r="340" spans="1:7" ht="43.5" hidden="1" customHeight="1" x14ac:dyDescent="0.25">
      <c r="A340" s="285"/>
      <c r="B340" s="564"/>
      <c r="C340" s="29"/>
      <c r="D340" s="27" t="s">
        <v>128</v>
      </c>
      <c r="E340" s="197"/>
      <c r="F340" s="197"/>
      <c r="G340" s="205"/>
    </row>
    <row r="341" spans="1:7" ht="26.25" hidden="1" customHeight="1" x14ac:dyDescent="0.25">
      <c r="A341" s="604" t="s">
        <v>72</v>
      </c>
      <c r="B341" s="576" t="s">
        <v>64</v>
      </c>
      <c r="C341" s="29">
        <v>3110</v>
      </c>
      <c r="D341" s="45">
        <v>0</v>
      </c>
      <c r="E341" s="196" t="s">
        <v>8</v>
      </c>
      <c r="F341" s="196" t="s">
        <v>20</v>
      </c>
      <c r="G341" s="465" t="s">
        <v>35</v>
      </c>
    </row>
    <row r="342" spans="1:7" ht="39" hidden="1" customHeight="1" x14ac:dyDescent="0.25">
      <c r="A342" s="605"/>
      <c r="B342" s="564"/>
      <c r="C342" s="203"/>
      <c r="D342" s="27" t="s">
        <v>149</v>
      </c>
      <c r="E342" s="198"/>
      <c r="F342" s="198"/>
      <c r="G342" s="466"/>
    </row>
    <row r="343" spans="1:7" ht="26.25" hidden="1" customHeight="1" x14ac:dyDescent="0.25">
      <c r="A343" s="514" t="s">
        <v>151</v>
      </c>
      <c r="B343" s="65" t="s">
        <v>150</v>
      </c>
      <c r="C343" s="491">
        <v>3110</v>
      </c>
      <c r="D343" s="66">
        <v>0</v>
      </c>
      <c r="E343" s="491" t="s">
        <v>161</v>
      </c>
      <c r="F343" s="175" t="s">
        <v>163</v>
      </c>
      <c r="G343" s="219" t="s">
        <v>35</v>
      </c>
    </row>
    <row r="344" spans="1:7" ht="44.25" hidden="1" customHeight="1" x14ac:dyDescent="0.25">
      <c r="A344" s="608"/>
      <c r="B344" s="201"/>
      <c r="C344" s="492"/>
      <c r="D344" s="84" t="s">
        <v>204</v>
      </c>
      <c r="E344" s="492"/>
      <c r="F344" s="85"/>
      <c r="G344" s="237"/>
    </row>
    <row r="345" spans="1:7" ht="52.5" hidden="1" customHeight="1" x14ac:dyDescent="0.25">
      <c r="A345" s="514" t="s">
        <v>535</v>
      </c>
      <c r="B345" s="754" t="s">
        <v>536</v>
      </c>
      <c r="C345" s="491">
        <v>3110</v>
      </c>
      <c r="D345" s="66">
        <v>30000000</v>
      </c>
      <c r="E345" s="492" t="s">
        <v>290</v>
      </c>
      <c r="F345" s="729" t="s">
        <v>21</v>
      </c>
      <c r="G345" s="644" t="s">
        <v>35</v>
      </c>
    </row>
    <row r="346" spans="1:7" ht="51.75" hidden="1" customHeight="1" x14ac:dyDescent="0.25">
      <c r="A346" s="608"/>
      <c r="B346" s="755"/>
      <c r="C346" s="492"/>
      <c r="D346" s="68" t="s">
        <v>537</v>
      </c>
      <c r="E346" s="498"/>
      <c r="F346" s="730"/>
      <c r="G346" s="645"/>
    </row>
    <row r="347" spans="1:7" ht="34.5" hidden="1" customHeight="1" x14ac:dyDescent="0.25">
      <c r="A347" s="496" t="s">
        <v>587</v>
      </c>
      <c r="B347" s="576" t="s">
        <v>538</v>
      </c>
      <c r="C347" s="23">
        <v>3110</v>
      </c>
      <c r="D347" s="401">
        <v>1423500</v>
      </c>
      <c r="E347" s="472" t="s">
        <v>540</v>
      </c>
      <c r="F347" s="197" t="s">
        <v>66</v>
      </c>
      <c r="G347" s="487" t="s">
        <v>35</v>
      </c>
    </row>
    <row r="348" spans="1:7" ht="42" hidden="1" customHeight="1" x14ac:dyDescent="0.25">
      <c r="A348" s="497"/>
      <c r="B348" s="564"/>
      <c r="C348" s="23"/>
      <c r="D348" s="10" t="s">
        <v>539</v>
      </c>
      <c r="E348" s="473"/>
      <c r="F348" s="197"/>
      <c r="G348" s="488"/>
    </row>
    <row r="349" spans="1:7" ht="42" hidden="1" customHeight="1" x14ac:dyDescent="0.25">
      <c r="A349" s="672" t="s">
        <v>542</v>
      </c>
      <c r="B349" s="31" t="s">
        <v>544</v>
      </c>
      <c r="C349" s="224">
        <v>3110</v>
      </c>
      <c r="D349" s="97">
        <v>10409300</v>
      </c>
      <c r="E349" s="472" t="s">
        <v>540</v>
      </c>
      <c r="F349" s="472" t="s">
        <v>60</v>
      </c>
      <c r="G349" s="529" t="s">
        <v>36</v>
      </c>
    </row>
    <row r="350" spans="1:7" ht="59.25" hidden="1" customHeight="1" x14ac:dyDescent="0.25">
      <c r="A350" s="673"/>
      <c r="B350" s="12"/>
      <c r="C350" s="20"/>
      <c r="D350" s="88" t="s">
        <v>541</v>
      </c>
      <c r="E350" s="473"/>
      <c r="F350" s="473"/>
      <c r="G350" s="530"/>
    </row>
    <row r="351" spans="1:7" ht="42" hidden="1" customHeight="1" x14ac:dyDescent="0.25">
      <c r="A351" s="496" t="s">
        <v>545</v>
      </c>
      <c r="B351" s="31" t="s">
        <v>543</v>
      </c>
      <c r="C351" s="23">
        <v>3110</v>
      </c>
      <c r="D351" s="401">
        <v>1012300</v>
      </c>
      <c r="E351" s="670" t="s">
        <v>547</v>
      </c>
      <c r="F351" s="197" t="s">
        <v>148</v>
      </c>
      <c r="G351" s="529" t="s">
        <v>35</v>
      </c>
    </row>
    <row r="352" spans="1:7" ht="56.25" hidden="1" customHeight="1" x14ac:dyDescent="0.25">
      <c r="A352" s="497"/>
      <c r="B352" s="390"/>
      <c r="C352" s="23"/>
      <c r="D352" s="88" t="s">
        <v>546</v>
      </c>
      <c r="E352" s="671"/>
      <c r="F352" s="389"/>
      <c r="G352" s="530"/>
    </row>
    <row r="353" spans="1:8" ht="52.5" hidden="1" customHeight="1" x14ac:dyDescent="0.25">
      <c r="A353" s="496" t="s">
        <v>550</v>
      </c>
      <c r="B353" s="209" t="s">
        <v>548</v>
      </c>
      <c r="C353" s="674">
        <v>3110</v>
      </c>
      <c r="D353" s="22">
        <v>52800</v>
      </c>
      <c r="E353" s="472" t="s">
        <v>290</v>
      </c>
      <c r="F353" s="388" t="s">
        <v>134</v>
      </c>
      <c r="G353" s="487" t="s">
        <v>35</v>
      </c>
    </row>
    <row r="354" spans="1:8" ht="42" hidden="1" customHeight="1" x14ac:dyDescent="0.25">
      <c r="A354" s="497"/>
      <c r="B354" s="209"/>
      <c r="C354" s="675"/>
      <c r="D354" s="10" t="s">
        <v>549</v>
      </c>
      <c r="E354" s="473"/>
      <c r="F354" s="197"/>
      <c r="G354" s="488"/>
    </row>
    <row r="355" spans="1:8" ht="70.5" hidden="1" customHeight="1" x14ac:dyDescent="0.25">
      <c r="A355" s="496" t="s">
        <v>552</v>
      </c>
      <c r="B355" s="8" t="s">
        <v>551</v>
      </c>
      <c r="C355" s="596">
        <v>3110</v>
      </c>
      <c r="D355" s="24">
        <v>72000</v>
      </c>
      <c r="E355" s="472" t="s">
        <v>290</v>
      </c>
      <c r="F355" s="612" t="s">
        <v>134</v>
      </c>
      <c r="G355" s="668" t="s">
        <v>534</v>
      </c>
    </row>
    <row r="356" spans="1:8" ht="31.5" hidden="1" customHeight="1" x14ac:dyDescent="0.25">
      <c r="A356" s="497"/>
      <c r="B356" s="25"/>
      <c r="C356" s="638"/>
      <c r="D356" s="30" t="s">
        <v>555</v>
      </c>
      <c r="E356" s="473"/>
      <c r="F356" s="549"/>
      <c r="G356" s="669"/>
    </row>
    <row r="357" spans="1:8" ht="40.5" hidden="1" customHeight="1" x14ac:dyDescent="0.25">
      <c r="A357" s="496" t="s">
        <v>554</v>
      </c>
      <c r="B357" s="48" t="s">
        <v>553</v>
      </c>
      <c r="C357" s="596">
        <v>3110</v>
      </c>
      <c r="D357" s="24">
        <v>64800</v>
      </c>
      <c r="E357" s="472" t="s">
        <v>290</v>
      </c>
      <c r="F357" s="612" t="s">
        <v>134</v>
      </c>
      <c r="G357" s="414" t="s">
        <v>35</v>
      </c>
    </row>
    <row r="358" spans="1:8" ht="38.25" hidden="1" customHeight="1" x14ac:dyDescent="0.25">
      <c r="A358" s="497"/>
      <c r="B358" s="9"/>
      <c r="C358" s="638"/>
      <c r="D358" s="30" t="s">
        <v>556</v>
      </c>
      <c r="E358" s="473"/>
      <c r="F358" s="549"/>
      <c r="G358" s="415"/>
    </row>
    <row r="359" spans="1:8" ht="40.5" hidden="1" customHeight="1" x14ac:dyDescent="0.25">
      <c r="A359" s="496" t="s">
        <v>559</v>
      </c>
      <c r="B359" s="585" t="s">
        <v>558</v>
      </c>
      <c r="C359" s="596">
        <v>3110</v>
      </c>
      <c r="D359" s="87">
        <v>662400000</v>
      </c>
      <c r="E359" s="472" t="s">
        <v>568</v>
      </c>
      <c r="F359" s="612" t="s">
        <v>20</v>
      </c>
      <c r="G359" s="414" t="s">
        <v>557</v>
      </c>
    </row>
    <row r="360" spans="1:8" ht="63" hidden="1" customHeight="1" x14ac:dyDescent="0.25">
      <c r="A360" s="497"/>
      <c r="B360" s="586"/>
      <c r="C360" s="638"/>
      <c r="D360" s="30" t="s">
        <v>569</v>
      </c>
      <c r="E360" s="473"/>
      <c r="F360" s="549"/>
      <c r="G360" s="415"/>
    </row>
    <row r="361" spans="1:8" ht="40.5" hidden="1" customHeight="1" x14ac:dyDescent="0.25">
      <c r="A361" s="496" t="s">
        <v>79</v>
      </c>
      <c r="B361" s="576" t="s">
        <v>58</v>
      </c>
      <c r="C361" s="596">
        <v>3110</v>
      </c>
      <c r="D361" s="24">
        <v>0</v>
      </c>
      <c r="E361" s="472" t="s">
        <v>70</v>
      </c>
      <c r="F361" s="612" t="s">
        <v>67</v>
      </c>
      <c r="G361" s="174" t="s">
        <v>65</v>
      </c>
    </row>
    <row r="362" spans="1:8" ht="40.5" hidden="1" customHeight="1" x14ac:dyDescent="0.25">
      <c r="A362" s="497"/>
      <c r="B362" s="564"/>
      <c r="C362" s="638"/>
      <c r="D362" s="30" t="s">
        <v>88</v>
      </c>
      <c r="E362" s="473"/>
      <c r="F362" s="549"/>
      <c r="G362" s="234"/>
    </row>
    <row r="363" spans="1:8" ht="27.75" customHeight="1" x14ac:dyDescent="0.3">
      <c r="A363" s="230" t="s">
        <v>9</v>
      </c>
      <c r="B363" s="4"/>
      <c r="C363" s="3"/>
      <c r="D363" s="38">
        <f>D327+D329+D331</f>
        <v>74165000</v>
      </c>
      <c r="E363" s="3"/>
      <c r="F363" s="3"/>
      <c r="G363" s="231"/>
      <c r="H363" s="70"/>
    </row>
    <row r="364" spans="1:8" ht="60" hidden="1" customHeight="1" x14ac:dyDescent="0.25">
      <c r="A364" s="514" t="s">
        <v>589</v>
      </c>
      <c r="B364" s="658" t="s">
        <v>590</v>
      </c>
      <c r="C364" s="491">
        <v>3122</v>
      </c>
      <c r="D364" s="421">
        <v>6899700</v>
      </c>
      <c r="E364" s="491" t="s">
        <v>317</v>
      </c>
      <c r="F364" s="491" t="s">
        <v>20</v>
      </c>
      <c r="G364" s="592" t="s">
        <v>591</v>
      </c>
      <c r="H364" s="7"/>
    </row>
    <row r="365" spans="1:8" ht="119.25" hidden="1" customHeight="1" x14ac:dyDescent="0.25">
      <c r="A365" s="608"/>
      <c r="B365" s="659"/>
      <c r="C365" s="492"/>
      <c r="D365" s="84" t="s">
        <v>318</v>
      </c>
      <c r="E365" s="492"/>
      <c r="F365" s="492"/>
      <c r="G365" s="593"/>
      <c r="H365" s="7"/>
    </row>
    <row r="366" spans="1:8" ht="42" hidden="1" customHeight="1" x14ac:dyDescent="0.25">
      <c r="A366" s="514" t="s">
        <v>564</v>
      </c>
      <c r="B366" s="658" t="s">
        <v>560</v>
      </c>
      <c r="C366" s="491">
        <v>3122</v>
      </c>
      <c r="D366" s="383">
        <v>53047500</v>
      </c>
      <c r="E366" s="491" t="s">
        <v>563</v>
      </c>
      <c r="F366" s="666" t="s">
        <v>20</v>
      </c>
      <c r="G366" s="592" t="s">
        <v>565</v>
      </c>
      <c r="H366" s="7"/>
    </row>
    <row r="367" spans="1:8" ht="129.75" hidden="1" customHeight="1" x14ac:dyDescent="0.25">
      <c r="A367" s="515"/>
      <c r="B367" s="659"/>
      <c r="C367" s="492"/>
      <c r="D367" s="84" t="s">
        <v>567</v>
      </c>
      <c r="E367" s="492"/>
      <c r="F367" s="667"/>
      <c r="G367" s="593"/>
      <c r="H367" s="7"/>
    </row>
    <row r="368" spans="1:8" ht="35.25" hidden="1" customHeight="1" x14ac:dyDescent="0.25">
      <c r="A368" s="286" t="s">
        <v>320</v>
      </c>
      <c r="B368" s="54"/>
      <c r="C368" s="55"/>
      <c r="D368" s="56">
        <f>D366</f>
        <v>53047500</v>
      </c>
      <c r="E368" s="420">
        <v>6899700</v>
      </c>
      <c r="F368" s="55" t="s">
        <v>592</v>
      </c>
      <c r="G368" s="287"/>
      <c r="H368" s="7"/>
    </row>
    <row r="369" spans="1:8" ht="35.25" hidden="1" customHeight="1" x14ac:dyDescent="0.25">
      <c r="A369" s="660" t="s">
        <v>599</v>
      </c>
      <c r="B369" s="662" t="s">
        <v>588</v>
      </c>
      <c r="C369" s="664">
        <v>3142</v>
      </c>
      <c r="D369" s="134">
        <v>23696510</v>
      </c>
      <c r="E369" s="491" t="s">
        <v>566</v>
      </c>
      <c r="F369" s="666" t="s">
        <v>20</v>
      </c>
      <c r="G369" s="592" t="s">
        <v>598</v>
      </c>
      <c r="H369" s="7"/>
    </row>
    <row r="370" spans="1:8" ht="135" hidden="1" customHeight="1" x14ac:dyDescent="0.25">
      <c r="A370" s="661"/>
      <c r="B370" s="663"/>
      <c r="C370" s="665"/>
      <c r="D370" s="84" t="s">
        <v>600</v>
      </c>
      <c r="E370" s="492"/>
      <c r="F370" s="667"/>
      <c r="G370" s="593"/>
      <c r="H370" s="7"/>
    </row>
    <row r="371" spans="1:8" ht="35.25" hidden="1" customHeight="1" x14ac:dyDescent="0.25">
      <c r="A371" s="5" t="s">
        <v>344</v>
      </c>
      <c r="B371" s="54"/>
      <c r="C371" s="55"/>
      <c r="D371" s="56">
        <f>D369</f>
        <v>23696510</v>
      </c>
      <c r="E371" s="55"/>
      <c r="F371" s="55"/>
      <c r="G371" s="55"/>
      <c r="H371" s="7"/>
    </row>
    <row r="372" spans="1:8" ht="38.25" customHeight="1" x14ac:dyDescent="0.25">
      <c r="A372" s="655"/>
      <c r="B372" s="656"/>
      <c r="C372" s="656"/>
      <c r="D372" s="656"/>
      <c r="E372" s="656"/>
      <c r="F372" s="656"/>
      <c r="G372" s="657"/>
    </row>
    <row r="373" spans="1:8" ht="27" customHeight="1" x14ac:dyDescent="0.25">
      <c r="A373" s="650"/>
      <c r="B373" s="288"/>
      <c r="C373" s="289"/>
      <c r="D373" s="651"/>
      <c r="E373" s="651"/>
      <c r="F373" s="651"/>
      <c r="G373" s="652"/>
    </row>
    <row r="374" spans="1:8" ht="25.5" customHeight="1" x14ac:dyDescent="0.25">
      <c r="A374" s="650"/>
      <c r="B374" s="288"/>
      <c r="C374" s="290"/>
      <c r="D374" s="653"/>
      <c r="E374" s="653"/>
      <c r="F374" s="653"/>
      <c r="G374" s="654"/>
    </row>
    <row r="375" spans="1:8" ht="15.75" x14ac:dyDescent="0.25">
      <c r="A375" s="291"/>
      <c r="B375" s="292"/>
      <c r="C375" s="288"/>
      <c r="D375" s="292"/>
      <c r="E375" s="293"/>
      <c r="F375" s="293"/>
      <c r="G375" s="294"/>
    </row>
    <row r="376" spans="1:8" ht="30" hidden="1" customHeight="1" x14ac:dyDescent="0.25">
      <c r="A376" s="650"/>
      <c r="B376" s="288"/>
      <c r="C376" s="289"/>
      <c r="D376" s="651"/>
      <c r="E376" s="651"/>
      <c r="F376" s="651"/>
      <c r="G376" s="652"/>
    </row>
    <row r="377" spans="1:8" ht="12.75" hidden="1" customHeight="1" x14ac:dyDescent="0.25">
      <c r="A377" s="650"/>
      <c r="B377" s="288"/>
      <c r="C377" s="290"/>
      <c r="D377" s="653"/>
      <c r="E377" s="653"/>
      <c r="F377" s="653"/>
      <c r="G377" s="654"/>
    </row>
    <row r="378" spans="1:8" ht="12.75" hidden="1" customHeight="1" x14ac:dyDescent="0.25">
      <c r="A378" s="295"/>
      <c r="B378" s="288"/>
      <c r="C378" s="290"/>
      <c r="D378" s="296"/>
      <c r="E378" s="296"/>
      <c r="F378" s="296"/>
      <c r="G378" s="297"/>
    </row>
    <row r="379" spans="1:8" ht="21.75" hidden="1" customHeight="1" x14ac:dyDescent="0.25">
      <c r="A379" s="650"/>
      <c r="B379" s="288"/>
      <c r="C379" s="289"/>
      <c r="D379" s="651"/>
      <c r="E379" s="651"/>
      <c r="F379" s="651"/>
      <c r="G379" s="652"/>
    </row>
    <row r="380" spans="1:8" ht="12.75" customHeight="1" x14ac:dyDescent="0.25">
      <c r="A380" s="650"/>
      <c r="B380" s="288"/>
      <c r="C380" s="290"/>
      <c r="D380" s="653"/>
      <c r="E380" s="653"/>
      <c r="F380" s="653"/>
      <c r="G380" s="654"/>
    </row>
    <row r="381" spans="1:8" ht="12.75" customHeight="1" thickBot="1" x14ac:dyDescent="0.3">
      <c r="A381" s="298"/>
      <c r="B381" s="299"/>
      <c r="C381" s="300"/>
      <c r="D381" s="301"/>
      <c r="E381" s="301"/>
      <c r="F381" s="301"/>
      <c r="G381" s="302"/>
    </row>
    <row r="382" spans="1:8" ht="23.25" x14ac:dyDescent="0.35">
      <c r="D382" s="309"/>
      <c r="H382" s="44"/>
    </row>
  </sheetData>
  <mergeCells count="674"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F114:F115"/>
    <mergeCell ref="G114:G115"/>
    <mergeCell ref="E100:E101"/>
    <mergeCell ref="E106:E107"/>
    <mergeCell ref="G106:G107"/>
    <mergeCell ref="E108:E109"/>
    <mergeCell ref="G108:G109"/>
    <mergeCell ref="E110:E111"/>
    <mergeCell ref="G110:G111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E141:E142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E181:E182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E269:E270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A161:A162"/>
    <mergeCell ref="F116:F117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C127:C128"/>
    <mergeCell ref="E127:E128"/>
    <mergeCell ref="C100:C101"/>
    <mergeCell ref="E96:E97"/>
    <mergeCell ref="A116:A117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E207:E208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E177:E17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275:G276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2024-04-10T08:20:25Z</cp:lastPrinted>
  <dcterms:created xsi:type="dcterms:W3CDTF">2016-01-19T07:58:56Z</dcterms:created>
  <dcterms:modified xsi:type="dcterms:W3CDTF">2024-04-12T06:40:08Z</dcterms:modified>
</cp:coreProperties>
</file>