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\Договори\За виключеннями\УСС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20" i="6" l="1"/>
  <c r="D14" i="6"/>
  <c r="D12" i="6"/>
  <c r="D8" i="6"/>
  <c r="D331" i="6" l="1"/>
  <c r="D365" i="6" l="1"/>
  <c r="D255" i="6" l="1"/>
  <c r="D137" i="6" l="1"/>
  <c r="D235" i="6" l="1"/>
  <c r="D259" i="6" l="1"/>
  <c r="D177" i="6" l="1"/>
  <c r="D169" i="6"/>
  <c r="D370" i="6" l="1"/>
  <c r="D373" i="6"/>
  <c r="D269" i="6" l="1"/>
  <c r="D135" i="6"/>
  <c r="D163" i="6" l="1"/>
  <c r="D325" i="6" s="1"/>
  <c r="D337" i="6" l="1"/>
  <c r="D335" i="6"/>
  <c r="D328" i="6"/>
  <c r="D215" i="6"/>
  <c r="D66" i="6"/>
  <c r="D34" i="6"/>
  <c r="D18" i="6"/>
</calcChain>
</file>

<file path=xl/sharedStrings.xml><?xml version="1.0" encoding="utf-8"?>
<sst xmlns="http://schemas.openxmlformats.org/spreadsheetml/2006/main" count="1106" uniqueCount="644">
  <si>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</si>
  <si>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</si>
  <si>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</si>
  <si>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</si>
  <si>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</si>
  <si>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</si>
  <si>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</si>
  <si>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</si>
  <si>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</si>
  <si>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</si>
  <si>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</si>
  <si>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</si>
  <si>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</si>
  <si>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</si>
  <si>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</si>
  <si>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</si>
  <si>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</si>
  <si>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</si>
  <si>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</si>
  <si>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</si>
  <si>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</si>
  <si>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</si>
  <si>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</si>
  <si>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</si>
  <si>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</si>
  <si>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</si>
  <si>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</si>
  <si>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</si>
  <si>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</si>
  <si>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</si>
  <si>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</si>
  <si>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</si>
  <si>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</si>
  <si>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</si>
  <si>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</si>
  <si>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</si>
  <si>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</si>
  <si>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</si>
  <si>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</si>
  <si>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</si>
  <si>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</si>
  <si>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</si>
  <si>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</si>
  <si>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</si>
  <si>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</si>
  <si>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</si>
  <si>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</si>
  <si>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</si>
  <si>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</si>
  <si>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</si>
  <si>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</si>
  <si>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</si>
  <si>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</si>
  <si>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</si>
  <si>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</si>
  <si>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</si>
  <si>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</si>
  <si>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</si>
  <si>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</si>
  <si>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</si>
  <si>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</si>
  <si>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</si>
  <si>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</si>
  <si>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</si>
  <si>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</si>
  <si>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</si>
  <si>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</si>
  <si>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</si>
  <si>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</si>
  <si>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</si>
  <si>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</si>
  <si>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</si>
  <si>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</si>
  <si>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</si>
  <si>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</si>
  <si>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</si>
  <si>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</si>
  <si>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</si>
  <si>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</si>
  <si>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</si>
  <si>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</si>
  <si>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</si>
  <si>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</si>
  <si>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</si>
  <si>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</si>
  <si>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</si>
  <si>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</si>
  <si>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</si>
  <si>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</si>
  <si>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</si>
  <si>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</si>
  <si>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</si>
  <si>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</si>
  <si>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</si>
  <si>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</si>
  <si>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</si>
  <si>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</si>
  <si>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</si>
  <si>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</si>
  <si>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</si>
  <si>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</si>
  <si>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</si>
  <si>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</si>
  <si>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</si>
  <si>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</si>
  <si>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</si>
  <si>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</si>
  <si>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</si>
  <si>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</si>
  <si>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</si>
  <si>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</si>
  <si>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</si>
  <si>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</si>
  <si>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</si>
  <si>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</si>
  <si>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</si>
  <si>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</si>
  <si>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</si>
  <si>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</si>
  <si>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</si>
  <si>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</si>
  <si>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</si>
  <si>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</si>
  <si>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</si>
  <si>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</si>
  <si>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</si>
  <si>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</si>
  <si>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</si>
  <si>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</si>
  <si>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</si>
  <si>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</si>
  <si>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</si>
  <si>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</si>
  <si>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</si>
  <si>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</si>
  <si>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</si>
  <si>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</si>
  <si>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</si>
  <si>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</si>
  <si>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</si>
  <si>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</si>
  <si>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</si>
  <si>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</si>
  <si>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</si>
  <si>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</si>
  <si>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</si>
  <si>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</si>
  <si>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</si>
  <si>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</si>
  <si>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</si>
  <si>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</si>
  <si>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</si>
  <si>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</si>
  <si>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</si>
  <si>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</si>
  <si>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</si>
  <si>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</si>
  <si>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</si>
  <si>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</si>
  <si>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</si>
  <si>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</si>
  <si>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</si>
  <si>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</si>
  <si>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</si>
  <si>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</si>
  <si>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</si>
  <si>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</si>
  <si>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</si>
  <si>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</si>
  <si>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</si>
  <si>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</si>
  <si>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</si>
  <si>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</si>
  <si>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</si>
  <si>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</si>
  <si>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</si>
  <si>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</si>
  <si>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</si>
  <si>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</si>
  <si>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</si>
  <si>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</si>
  <si>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</si>
  <si>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</si>
  <si>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</si>
  <si>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</si>
  <si>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</si>
  <si>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</si>
  <si>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</si>
  <si>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</si>
  <si>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</si>
  <si>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</si>
  <si>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</si>
  <si>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</si>
  <si>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</si>
  <si>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</si>
  <si>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</si>
  <si>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</si>
  <si>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</si>
  <si>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</si>
  <si>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</si>
  <si>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</si>
  <si>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</si>
  <si>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</si>
  <si>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</si>
  <si>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</si>
  <si>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</si>
  <si>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</si>
  <si>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</si>
  <si>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</si>
  <si>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</si>
  <si>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</si>
  <si>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</si>
  <si>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</si>
  <si>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</si>
  <si>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</si>
  <si>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</si>
  <si>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</si>
  <si>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</si>
  <si>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</si>
  <si>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</si>
  <si>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</si>
  <si>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</si>
  <si>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</si>
  <si>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</si>
  <si>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</si>
  <si>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</si>
  <si>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</si>
  <si>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</si>
  <si>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</si>
  <si>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</si>
  <si>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</si>
  <si>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</si>
  <si>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</si>
  <si>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</si>
  <si>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</si>
  <si>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</si>
  <si>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</si>
  <si>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</si>
  <si>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</si>
  <si>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</si>
  <si>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</si>
  <si>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</si>
  <si>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</si>
  <si>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</si>
  <si>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</si>
  <si>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</si>
  <si>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</si>
  <si>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</si>
  <si>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</si>
  <si>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</si>
  <si>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</si>
  <si>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</si>
  <si>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</si>
  <si>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</si>
  <si>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</si>
  <si>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</si>
  <si>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</si>
  <si>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</si>
  <si>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</si>
  <si>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</si>
  <si>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</si>
  <si>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</si>
  <si>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</si>
  <si>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</si>
  <si>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</si>
  <si>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</si>
  <si>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</si>
  <si>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</si>
  <si>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</si>
  <si>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</si>
  <si>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</si>
  <si>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</si>
  <si>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</si>
  <si>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</si>
  <si>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</si>
  <si>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</si>
  <si>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</si>
  <si>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</si>
  <si>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</si>
  <si>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</si>
  <si>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</si>
  <si>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</si>
  <si>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</si>
  <si>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</si>
  <si>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</si>
  <si>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</si>
  <si>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</si>
  <si>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</si>
  <si>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</si>
  <si>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</si>
  <si>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</si>
  <si>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</si>
  <si>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</si>
  <si>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</si>
  <si>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</si>
  <si>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</si>
  <si>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</si>
  <si>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</si>
  <si>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</si>
  <si>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</si>
  <si>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</si>
  <si>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</si>
  <si>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</si>
  <si>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</si>
  <si>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</si>
  <si>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</si>
  <si>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</si>
  <si>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</si>
  <si>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</si>
  <si>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</si>
  <si>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</si>
  <si>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</si>
  <si>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</si>
  <si>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</si>
  <si>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</si>
  <si>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</si>
  <si>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</si>
  <si>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</si>
  <si>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</si>
  <si>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</si>
  <si>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</si>
  <si>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</si>
  <si>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</si>
  <si>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</si>
  <si>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</si>
  <si>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</si>
  <si>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</si>
  <si>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</si>
  <si>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</si>
  <si>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</si>
  <si>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</si>
  <si>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</si>
  <si>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</si>
  <si>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</si>
  <si>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</si>
  <si>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</si>
  <si>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</si>
  <si>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</si>
  <si>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</si>
  <si>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</si>
  <si>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</si>
  <si>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</si>
  <si>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</si>
  <si>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</si>
  <si>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</si>
  <si>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</si>
  <si>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</si>
  <si>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</si>
  <si>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</si>
  <si>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</si>
  <si>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</si>
  <si>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</si>
  <si>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</si>
  <si>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</si>
  <si>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</si>
  <si>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</si>
  <si>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</si>
  <si>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</si>
  <si>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</si>
  <si>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</si>
  <si>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</si>
  <si>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</si>
  <si>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</si>
  <si>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</si>
  <si>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</si>
  <si>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</si>
  <si>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</si>
  <si>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</si>
  <si>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</si>
  <si>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</si>
  <si>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</si>
  <si>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</si>
  <si>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</si>
  <si>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</si>
  <si>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</si>
  <si>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</si>
  <si>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</si>
  <si>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</si>
  <si>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</si>
  <si>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</si>
  <si>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</si>
  <si>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</si>
  <si>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</si>
  <si>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</si>
  <si>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</si>
  <si>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</si>
  <si>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</si>
  <si>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</si>
  <si>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</si>
  <si>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</si>
  <si>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</si>
  <si>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</si>
  <si>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</si>
  <si>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</si>
  <si>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</si>
  <si>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</si>
  <si>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</si>
  <si>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</si>
  <si>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</si>
  <si>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</si>
  <si>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</si>
  <si>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</si>
  <si>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</si>
  <si>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</si>
  <si>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</si>
  <si>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</si>
  <si>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</si>
  <si>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</si>
  <si>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</si>
  <si>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</si>
  <si>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</si>
  <si>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</si>
  <si>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</si>
  <si>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</si>
  <si>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</si>
  <si>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</si>
  <si>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</si>
  <si>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</si>
  <si>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</si>
  <si>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</si>
  <si>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</si>
  <si>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</si>
  <si>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</si>
  <si>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</si>
  <si>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</si>
  <si>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</si>
  <si>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</si>
  <si>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</si>
  <si>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</si>
  <si>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</si>
  <si>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</si>
  <si>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</si>
  <si>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</si>
  <si>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</si>
  <si>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</si>
  <si>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</si>
  <si>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</si>
  <si>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</si>
  <si>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</si>
  <si>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</si>
  <si>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</si>
  <si>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</si>
  <si>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</si>
  <si>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</si>
  <si>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</si>
  <si>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</si>
  <si>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</si>
  <si>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</si>
  <si>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</si>
  <si>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</si>
  <si>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</si>
  <si>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</si>
  <si>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</si>
  <si>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</si>
  <si>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</si>
  <si>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</si>
  <si>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</si>
  <si>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</si>
  <si>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</si>
  <si>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</si>
  <si>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</si>
  <si>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</si>
  <si>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</si>
  <si>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</si>
  <si>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</si>
  <si>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</si>
  <si>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</si>
  <si>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</si>
  <si>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</si>
  <si>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</si>
  <si>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</si>
  <si>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</si>
  <si>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</si>
  <si>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</si>
  <si>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</si>
  <si>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</si>
  <si>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</si>
  <si>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</si>
  <si>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</si>
  <si>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</si>
  <si>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</si>
  <si>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</si>
  <si>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</si>
  <si>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</si>
  <si>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</si>
  <si>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</si>
  <si>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</si>
  <si>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</si>
  <si>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</si>
  <si>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</si>
  <si>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</si>
  <si>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</si>
  <si>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</si>
  <si>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</si>
  <si>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</si>
  <si>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</si>
  <si>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</si>
  <si>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</si>
  <si>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</si>
  <si>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</si>
  <si>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</si>
  <si>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</si>
  <si>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</si>
  <si>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</si>
  <si>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</si>
  <si>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</si>
  <si>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</si>
  <si>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</si>
  <si>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</si>
  <si>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</si>
  <si>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</si>
  <si>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</si>
  <si>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</si>
  <si>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</si>
  <si>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</si>
  <si>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</si>
  <si>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</si>
  <si>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</si>
  <si>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</si>
  <si>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</si>
  <si>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 xml:space="preserve">грн. (п'ять мільйонів триста дев'яносто п'ять тисяч триста  гривень 00 коп.)                            </t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</si>
  <si>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</si>
  <si>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</si>
  <si>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</si>
  <si>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</si>
  <si>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</si>
  <si>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</si>
  <si>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</si>
  <si>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</si>
  <si>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</si>
  <si>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</si>
  <si>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</si>
  <si>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</si>
  <si>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</si>
  <si>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</si>
  <si>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</si>
  <si>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</si>
  <si>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</si>
  <si>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</si>
  <si>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</si>
  <si>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</si>
  <si>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</si>
  <si>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</si>
  <si>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</si>
  <si>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</si>
  <si>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</si>
  <si>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</si>
  <si>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</si>
  <si>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</si>
  <si>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</si>
  <si>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</si>
  <si>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</si>
  <si>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</si>
  <si>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</si>
  <si>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</si>
  <si>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</si>
  <si>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</si>
  <si>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</si>
  <si>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</si>
  <si>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</si>
  <si>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</si>
  <si>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</si>
  <si>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</si>
  <si>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</si>
  <si>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</si>
  <si>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</si>
  <si>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</si>
  <si>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</si>
  <si>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</si>
  <si>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</si>
  <si>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</si>
  <si>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</si>
  <si>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</si>
  <si>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</si>
  <si>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</si>
  <si>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</si>
  <si>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</si>
  <si>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</si>
  <si>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</si>
  <si>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</si>
  <si>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</si>
  <si>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</si>
  <si>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</si>
  <si>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</si>
  <si>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</si>
  <si>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</si>
  <si>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</si>
  <si>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</si>
  <si>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</si>
  <si>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</si>
  <si>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</si>
  <si>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</si>
  <si>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</si>
  <si>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</si>
  <si>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</si>
  <si>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</si>
  <si>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</si>
  <si>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</si>
  <si>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</si>
  <si>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</si>
  <si>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</si>
  <si>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</si>
  <si>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</si>
  <si>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</si>
  <si>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</si>
  <si>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</si>
  <si>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</si>
  <si>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</si>
  <si>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</si>
  <si>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</si>
  <si>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</si>
  <si>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</si>
  <si>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</si>
  <si>
    <t xml:space="preserve"> (погодження Мінцифри)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</si>
  <si>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</si>
  <si>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</si>
  <si>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</si>
  <si>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</si>
  <si>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</si>
  <si>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</si>
  <si>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(сорок вісім мільйонів сто вісімдесят сім тисяч п'ятсот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</si>
  <si>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</si>
  <si>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</si>
  <si>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</si>
  <si>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</si>
  <si>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</si>
  <si>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</si>
  <si>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</si>
  <si>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>Портативний термотрансферний принтер етикеток і штрих-кодів RM-810 з УКРАЇНСЬКИМИ ЛІТЕРАМИ, картридж DYMO D1; UKRMARK D-45808P, 19мм х 7м, чорним на жовтій, сумісна з DYMO D1 S0720880, універсальна стрічка для принтерів етикеток за кодом   ДК 021: 2015 30170000-1 Етикетувальні машини (код ДК 021: 2015 30174000-9 Принтер для друку етикеток (Портативний термотрансферний принтер етикеток і штрих-кодів RM-810 з УКРАЇНСЬКИМИ ЛІТЕРАМИ, картридж DYMO D1;UKRMARK D-45808P, 19мм х 7м, чорним на жовтій, сумісна з DYMO D1 S0720880, універсальна стрічка для принтерів етикеток)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</si>
  <si>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</si>
  <si>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</si>
  <si>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</si>
  <si>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</si>
  <si>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</si>
  <si>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Телефонний кабель 4-пров.плоский, мідний, білий; Коннектор телефонний RJI2 6P4C ;Стяжка для кабелю 150x2,5 мм; Стрічка ізоляційна 0,18х17ммх20м за кодом ДК 021: 2015 44320000-9 Кабеля та супутня продукція (код ДК 021: 2015 44320000-9 Кабеля та супутня продукція (Телефонний кабель 4-пров.плоский, мідний, білий; Коннектор телефонний RJI2 6P4C ;Стяжка для кабелю 150x2,5 мм;Стрічка ізоляційна 0,18х17ммх20м)</t>
  </si>
  <si>
    <t xml:space="preserve">грн. (сім тисяч сімсот 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</si>
  <si>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</si>
  <si>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</si>
  <si>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</si>
  <si>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 xml:space="preserve">загальний фонд КПКВ 3506010 (погодження Мінцифри)
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</si>
  <si>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</si>
  <si>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(сто сорок дві тисячі чотириста гривень 00 коп.)                             </t>
  </si>
  <si>
    <t xml:space="preserve">Телекомунікаційні кабелі та обладнання за кодом ДК 021: 2015 32520000-4  Телекомунікаційні кабелі та обладнання </t>
  </si>
  <si>
    <t>26-9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</si>
</sst>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9">
    <xf numFmtId="0" fontId="0" fillId="0" borderId="0" xfId="0"/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22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6" borderId="4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49" fontId="3" fillId="0" borderId="25" xfId="0" applyNumberFormat="1" applyFont="1" applyBorder="1" applyAlignment="1">
      <alignment vertical="center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3" fillId="0" borderId="2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left" vertical="center" wrapText="1"/>
    </xf>
    <xf numFmtId="4" fontId="53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2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4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5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43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52" xfId="0" applyFont="1" applyFill="1" applyBorder="1" applyAlignment="1">
      <alignment horizontal="center" vertical="center" wrapText="1"/>
    </xf>
    <xf numFmtId="4" fontId="57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0" fontId="56" fillId="4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0" fontId="56" fillId="0" borderId="3" xfId="0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0" fillId="0" borderId="0" xfId="0" applyFont="1" applyAlignment="1">
      <alignment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" fontId="61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4" fontId="18" fillId="9" borderId="10" xfId="0" applyNumberFormat="1" applyFont="1" applyFill="1" applyBorder="1" applyAlignment="1">
      <alignment horizontal="center" vertical="top" wrapText="1"/>
    </xf>
    <xf numFmtId="0" fontId="3" fillId="9" borderId="10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center" wrapText="1"/>
    </xf>
    <xf numFmtId="2" fontId="18" fillId="6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/>
    </xf>
    <xf numFmtId="0" fontId="15" fillId="6" borderId="2" xfId="0" applyFont="1" applyFill="1" applyBorder="1" applyAlignment="1">
      <alignment horizontal="left" vertical="top" wrapText="1"/>
    </xf>
    <xf numFmtId="4" fontId="18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2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vertical="top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top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left" vertical="top" wrapText="1"/>
    </xf>
    <xf numFmtId="0" fontId="35" fillId="6" borderId="2" xfId="0" applyFont="1" applyFill="1" applyBorder="1" applyAlignment="1">
      <alignment vertical="top" wrapText="1"/>
    </xf>
    <xf numFmtId="0" fontId="8" fillId="6" borderId="2" xfId="0" applyFont="1" applyFill="1" applyBorder="1" applyAlignment="1">
      <alignment vertical="center" wrapText="1"/>
    </xf>
    <xf numFmtId="0" fontId="34" fillId="6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top" wrapText="1"/>
    </xf>
    <xf numFmtId="4" fontId="18" fillId="0" borderId="2" xfId="0" applyNumberFormat="1" applyFont="1" applyFill="1" applyBorder="1" applyAlignment="1">
      <alignment horizontal="center" vertical="top" wrapText="1"/>
    </xf>
    <xf numFmtId="4" fontId="18" fillId="6" borderId="23" xfId="0" applyNumberFormat="1" applyFont="1" applyFill="1" applyBorder="1" applyAlignment="1">
      <alignment horizontal="center" vertical="top" wrapText="1"/>
    </xf>
    <xf numFmtId="49" fontId="3" fillId="0" borderId="35" xfId="0" applyNumberFormat="1" applyFont="1" applyBorder="1" applyAlignment="1">
      <alignment horizontal="center" vertical="center" wrapText="1"/>
    </xf>
    <xf numFmtId="0" fontId="7" fillId="0" borderId="42" xfId="0" applyFont="1" applyFill="1" applyBorder="1" applyAlignment="1">
      <alignment vertical="top" wrapText="1"/>
    </xf>
    <xf numFmtId="0" fontId="3" fillId="0" borderId="35" xfId="0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vertical="center" wrapText="1"/>
    </xf>
    <xf numFmtId="0" fontId="3" fillId="0" borderId="42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left" vertical="top" wrapText="1"/>
    </xf>
    <xf numFmtId="0" fontId="28" fillId="6" borderId="42" xfId="0" applyFont="1" applyFill="1" applyBorder="1" applyAlignment="1">
      <alignment horizontal="left" vertical="top" wrapText="1"/>
    </xf>
    <xf numFmtId="0" fontId="3" fillId="6" borderId="35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left" vertical="top" wrapText="1"/>
    </xf>
    <xf numFmtId="49" fontId="3" fillId="6" borderId="35" xfId="0" applyNumberFormat="1" applyFont="1" applyFill="1" applyBorder="1" applyAlignment="1">
      <alignment vertical="center" wrapText="1"/>
    </xf>
    <xf numFmtId="0" fontId="3" fillId="4" borderId="42" xfId="0" applyFont="1" applyFill="1" applyBorder="1" applyAlignment="1">
      <alignment horizontal="left" vertical="top" wrapText="1"/>
    </xf>
    <xf numFmtId="49" fontId="33" fillId="0" borderId="35" xfId="0" applyNumberFormat="1" applyFont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left" vertical="top" wrapText="1"/>
    </xf>
    <xf numFmtId="0" fontId="28" fillId="6" borderId="42" xfId="0" applyFont="1" applyFill="1" applyBorder="1" applyAlignment="1">
      <alignment vertical="top" wrapText="1"/>
    </xf>
    <xf numFmtId="0" fontId="7" fillId="6" borderId="42" xfId="0" applyFont="1" applyFill="1" applyBorder="1" applyAlignment="1">
      <alignment vertical="top" wrapText="1"/>
    </xf>
    <xf numFmtId="0" fontId="3" fillId="6" borderId="42" xfId="0" applyFont="1" applyFill="1" applyBorder="1" applyAlignment="1">
      <alignment vertical="top" wrapText="1"/>
    </xf>
    <xf numFmtId="0" fontId="8" fillId="6" borderId="42" xfId="0" applyFont="1" applyFill="1" applyBorder="1" applyAlignment="1">
      <alignment vertical="top" wrapText="1"/>
    </xf>
    <xf numFmtId="0" fontId="47" fillId="6" borderId="42" xfId="0" applyFont="1" applyFill="1" applyBorder="1" applyAlignment="1">
      <alignment vertical="top" wrapText="1"/>
    </xf>
    <xf numFmtId="0" fontId="49" fillId="6" borderId="35" xfId="0" applyFont="1" applyFill="1" applyBorder="1" applyAlignment="1">
      <alignment horizontal="center" vertical="center" wrapText="1"/>
    </xf>
    <xf numFmtId="0" fontId="0" fillId="6" borderId="35" xfId="0" applyFill="1" applyBorder="1" applyAlignment="1">
      <alignment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0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49" fontId="3" fillId="6" borderId="35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left" vertical="top" wrapText="1"/>
    </xf>
    <xf numFmtId="0" fontId="28" fillId="6" borderId="42" xfId="0" applyFont="1" applyFill="1" applyBorder="1" applyAlignment="1">
      <alignment horizontal="left" vertical="top" wrapText="1"/>
    </xf>
    <xf numFmtId="0" fontId="3" fillId="6" borderId="42" xfId="0" applyFont="1" applyFill="1" applyBorder="1" applyAlignment="1">
      <alignment horizontal="left" vertical="top" wrapText="1"/>
    </xf>
    <xf numFmtId="0" fontId="5" fillId="6" borderId="42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left" vertical="top" wrapText="1"/>
    </xf>
    <xf numFmtId="0" fontId="9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11" fillId="0" borderId="55" xfId="0" applyNumberFormat="1" applyFont="1" applyFill="1" applyBorder="1" applyAlignment="1">
      <alignment horizontal="left" vertical="top" wrapText="1"/>
    </xf>
    <xf numFmtId="0" fontId="11" fillId="0" borderId="42" xfId="0" applyNumberFormat="1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3" fillId="9" borderId="27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6" borderId="17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4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6" borderId="22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0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left" vertical="top" wrapText="1"/>
    </xf>
    <xf numFmtId="0" fontId="3" fillId="4" borderId="42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3" fillId="6" borderId="56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9" fontId="21" fillId="6" borderId="17" xfId="0" applyNumberFormat="1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3" fillId="6" borderId="28" xfId="0" applyNumberFormat="1" applyFont="1" applyFill="1" applyBorder="1" applyAlignment="1">
      <alignment horizontal="center" vertical="center" wrapText="1"/>
    </xf>
    <xf numFmtId="49" fontId="11" fillId="0" borderId="26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49" fontId="11" fillId="0" borderId="50" xfId="0" applyNumberFormat="1" applyFont="1" applyBorder="1" applyAlignment="1">
      <alignment horizontal="center" vertical="center" wrapText="1"/>
    </xf>
    <xf numFmtId="49" fontId="34" fillId="6" borderId="35" xfId="0" applyNumberFormat="1" applyFont="1" applyFill="1" applyBorder="1" applyAlignment="1">
      <alignment horizontal="center" vertical="center" wrapText="1"/>
    </xf>
    <xf numFmtId="49" fontId="28" fillId="6" borderId="35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4"/>
  <sheetViews>
    <sheetView tabSelected="1" view="pageBreakPreview" topLeftCell="A94" zoomScale="90" zoomScaleNormal="100" zoomScaleSheetLayoutView="90" workbookViewId="0">
      <selection activeCell="F151" sqref="F151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8.57031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8" ht="78.75" customHeight="1" x14ac:dyDescent="0.25">
      <c r="A1" s="711" t="s">
        <v>625</v>
      </c>
      <c r="B1" s="712"/>
      <c r="C1" s="712"/>
      <c r="D1" s="712"/>
      <c r="E1" s="712"/>
      <c r="F1" s="712"/>
      <c r="G1" s="713"/>
    </row>
    <row r="2" spans="1:8" ht="20.25" x14ac:dyDescent="0.25">
      <c r="A2" s="714" t="s">
        <v>399</v>
      </c>
      <c r="B2" s="715"/>
      <c r="C2" s="715"/>
      <c r="D2" s="715"/>
      <c r="E2" s="715"/>
      <c r="F2" s="715"/>
      <c r="G2" s="361" t="s">
        <v>643</v>
      </c>
    </row>
    <row r="3" spans="1:8" ht="18.75" x14ac:dyDescent="0.25">
      <c r="A3" s="716" t="s">
        <v>244</v>
      </c>
      <c r="B3" s="717"/>
      <c r="C3" s="717"/>
      <c r="D3" s="717"/>
      <c r="E3" s="717"/>
      <c r="F3" s="717"/>
      <c r="G3" s="718"/>
    </row>
    <row r="4" spans="1:8" ht="18.75" x14ac:dyDescent="0.25">
      <c r="A4" s="195"/>
      <c r="B4" s="717" t="s">
        <v>0</v>
      </c>
      <c r="C4" s="717"/>
      <c r="D4" s="717"/>
      <c r="E4" s="717"/>
      <c r="F4" s="196"/>
      <c r="G4" s="197"/>
    </row>
    <row r="5" spans="1:8" ht="20.25" thickBot="1" x14ac:dyDescent="0.35">
      <c r="A5" s="719" t="s">
        <v>245</v>
      </c>
      <c r="B5" s="720"/>
      <c r="C5" s="720"/>
      <c r="D5" s="720"/>
      <c r="E5" s="720"/>
      <c r="F5" s="720"/>
      <c r="G5" s="721"/>
      <c r="H5" s="141"/>
    </row>
    <row r="6" spans="1:8" ht="81.75" customHeight="1" thickBot="1" x14ac:dyDescent="0.3">
      <c r="A6" s="254" t="s">
        <v>1</v>
      </c>
      <c r="B6" s="255" t="s">
        <v>289</v>
      </c>
      <c r="C6" s="255" t="s">
        <v>12</v>
      </c>
      <c r="D6" s="255" t="s">
        <v>2</v>
      </c>
      <c r="E6" s="255" t="s">
        <v>3</v>
      </c>
      <c r="F6" s="255" t="s">
        <v>4</v>
      </c>
      <c r="G6" s="256" t="s">
        <v>5</v>
      </c>
    </row>
    <row r="7" spans="1:8" ht="19.5" customHeight="1" thickBot="1" x14ac:dyDescent="0.3">
      <c r="A7" s="254">
        <v>1</v>
      </c>
      <c r="B7" s="255">
        <v>2</v>
      </c>
      <c r="C7" s="255">
        <v>3</v>
      </c>
      <c r="D7" s="256">
        <v>4</v>
      </c>
      <c r="E7" s="255">
        <v>5</v>
      </c>
      <c r="F7" s="399">
        <v>6</v>
      </c>
      <c r="G7" s="256">
        <v>7</v>
      </c>
    </row>
    <row r="8" spans="1:8" ht="27" customHeight="1" x14ac:dyDescent="0.25">
      <c r="A8" s="599" t="s">
        <v>628</v>
      </c>
      <c r="B8" s="758" t="s">
        <v>632</v>
      </c>
      <c r="C8" s="761">
        <v>2210</v>
      </c>
      <c r="D8" s="433">
        <f>4200+7000</f>
        <v>11200</v>
      </c>
      <c r="E8" s="762" t="s">
        <v>93</v>
      </c>
      <c r="F8" s="537" t="s">
        <v>58</v>
      </c>
      <c r="G8" s="766" t="s">
        <v>35</v>
      </c>
    </row>
    <row r="9" spans="1:8" ht="71.25" customHeight="1" x14ac:dyDescent="0.25">
      <c r="A9" s="600"/>
      <c r="B9" s="607"/>
      <c r="C9" s="605"/>
      <c r="D9" s="27" t="s">
        <v>629</v>
      </c>
      <c r="E9" s="736"/>
      <c r="F9" s="520"/>
      <c r="G9" s="765"/>
    </row>
    <row r="10" spans="1:8" ht="45" customHeight="1" x14ac:dyDescent="0.25">
      <c r="A10" s="600" t="s">
        <v>630</v>
      </c>
      <c r="B10" s="606" t="s">
        <v>633</v>
      </c>
      <c r="C10" s="604">
        <v>2210</v>
      </c>
      <c r="D10" s="41">
        <v>1800</v>
      </c>
      <c r="E10" s="596" t="s">
        <v>565</v>
      </c>
      <c r="F10" s="519" t="s">
        <v>58</v>
      </c>
      <c r="G10" s="764" t="s">
        <v>35</v>
      </c>
    </row>
    <row r="11" spans="1:8" ht="45" customHeight="1" x14ac:dyDescent="0.25">
      <c r="A11" s="600"/>
      <c r="B11" s="607"/>
      <c r="C11" s="605"/>
      <c r="D11" s="395" t="s">
        <v>631</v>
      </c>
      <c r="E11" s="596"/>
      <c r="F11" s="520"/>
      <c r="G11" s="765"/>
    </row>
    <row r="12" spans="1:8" ht="45" customHeight="1" x14ac:dyDescent="0.25">
      <c r="A12" s="600" t="s">
        <v>634</v>
      </c>
      <c r="B12" s="606" t="s">
        <v>637</v>
      </c>
      <c r="C12" s="604">
        <v>2210</v>
      </c>
      <c r="D12" s="41">
        <f>1000+800+5900</f>
        <v>7700</v>
      </c>
      <c r="E12" s="735" t="s">
        <v>93</v>
      </c>
      <c r="F12" s="519" t="s">
        <v>58</v>
      </c>
      <c r="G12" s="764" t="s">
        <v>35</v>
      </c>
    </row>
    <row r="13" spans="1:8" ht="45" customHeight="1" x14ac:dyDescent="0.25">
      <c r="A13" s="600"/>
      <c r="B13" s="607"/>
      <c r="C13" s="605"/>
      <c r="D13" s="395" t="s">
        <v>635</v>
      </c>
      <c r="E13" s="736"/>
      <c r="F13" s="520"/>
      <c r="G13" s="765"/>
    </row>
    <row r="14" spans="1:8" ht="39.75" customHeight="1" x14ac:dyDescent="0.25">
      <c r="A14" s="708" t="s">
        <v>642</v>
      </c>
      <c r="B14" s="612" t="s">
        <v>636</v>
      </c>
      <c r="C14" s="582">
        <v>2210</v>
      </c>
      <c r="D14" s="69">
        <f>90000+5000+5000+10000+6000+1800+8000+3000+1000+4500+6000+500+800+800</f>
        <v>142400</v>
      </c>
      <c r="E14" s="396" t="s">
        <v>565</v>
      </c>
      <c r="F14" s="701" t="s">
        <v>58</v>
      </c>
      <c r="G14" s="454" t="s">
        <v>34</v>
      </c>
    </row>
    <row r="15" spans="1:8" ht="24.75" customHeight="1" x14ac:dyDescent="0.25">
      <c r="A15" s="708"/>
      <c r="B15" s="547"/>
      <c r="C15" s="634"/>
      <c r="D15" s="404" t="s">
        <v>641</v>
      </c>
      <c r="E15" s="405" t="s">
        <v>508</v>
      </c>
      <c r="F15" s="681"/>
      <c r="G15" s="455"/>
      <c r="H15" s="47"/>
    </row>
    <row r="16" spans="1:8" ht="37.5" hidden="1" customHeight="1" x14ac:dyDescent="0.25">
      <c r="A16" s="435" t="s">
        <v>174</v>
      </c>
      <c r="B16" s="403" t="s">
        <v>173</v>
      </c>
      <c r="C16" s="398"/>
      <c r="D16" s="406">
        <v>0</v>
      </c>
      <c r="E16" s="598" t="s">
        <v>93</v>
      </c>
      <c r="F16" s="407" t="s">
        <v>59</v>
      </c>
      <c r="G16" s="578" t="s">
        <v>34</v>
      </c>
      <c r="H16" s="47"/>
    </row>
    <row r="17" spans="1:8" ht="37.5" hidden="1" customHeight="1" x14ac:dyDescent="0.25">
      <c r="A17" s="435"/>
      <c r="B17" s="408"/>
      <c r="C17" s="398"/>
      <c r="D17" s="64" t="s">
        <v>151</v>
      </c>
      <c r="E17" s="598"/>
      <c r="F17" s="407"/>
      <c r="G17" s="578"/>
      <c r="H17" s="47"/>
    </row>
    <row r="18" spans="1:8" ht="26.25" hidden="1" customHeight="1" x14ac:dyDescent="0.25">
      <c r="A18" s="589" t="s">
        <v>114</v>
      </c>
      <c r="B18" s="403" t="s">
        <v>44</v>
      </c>
      <c r="C18" s="598">
        <v>2210</v>
      </c>
      <c r="D18" s="62">
        <f>97839-22093.39-9829.5-45000-7350.89-906-12659.22</f>
        <v>0</v>
      </c>
      <c r="E18" s="598" t="s">
        <v>93</v>
      </c>
      <c r="F18" s="407" t="s">
        <v>130</v>
      </c>
      <c r="G18" s="436" t="s">
        <v>34</v>
      </c>
    </row>
    <row r="19" spans="1:8" ht="37.5" hidden="1" customHeight="1" x14ac:dyDescent="0.25">
      <c r="A19" s="590"/>
      <c r="B19" s="409"/>
      <c r="C19" s="598"/>
      <c r="D19" s="64" t="s">
        <v>152</v>
      </c>
      <c r="E19" s="598"/>
      <c r="F19" s="410"/>
      <c r="G19" s="437"/>
      <c r="H19" s="47"/>
    </row>
    <row r="20" spans="1:8" ht="28.5" hidden="1" customHeight="1" x14ac:dyDescent="0.25">
      <c r="A20" s="589" t="s">
        <v>308</v>
      </c>
      <c r="B20" s="403" t="s">
        <v>150</v>
      </c>
      <c r="C20" s="598">
        <v>2210</v>
      </c>
      <c r="D20" s="62">
        <v>0</v>
      </c>
      <c r="E20" s="598" t="s">
        <v>93</v>
      </c>
      <c r="F20" s="407" t="s">
        <v>130</v>
      </c>
      <c r="G20" s="436" t="s">
        <v>34</v>
      </c>
      <c r="H20" s="47"/>
    </row>
    <row r="21" spans="1:8" ht="37.5" hidden="1" customHeight="1" x14ac:dyDescent="0.25">
      <c r="A21" s="590"/>
      <c r="B21" s="409"/>
      <c r="C21" s="598"/>
      <c r="D21" s="64" t="s">
        <v>309</v>
      </c>
      <c r="E21" s="598"/>
      <c r="F21" s="410"/>
      <c r="G21" s="437"/>
      <c r="H21" s="47"/>
    </row>
    <row r="22" spans="1:8" ht="37.5" hidden="1" customHeight="1" x14ac:dyDescent="0.25">
      <c r="A22" s="589" t="s">
        <v>140</v>
      </c>
      <c r="B22" s="403" t="s">
        <v>116</v>
      </c>
      <c r="C22" s="598">
        <v>2210</v>
      </c>
      <c r="D22" s="62">
        <v>0</v>
      </c>
      <c r="E22" s="598" t="s">
        <v>93</v>
      </c>
      <c r="F22" s="407" t="s">
        <v>130</v>
      </c>
      <c r="G22" s="436" t="s">
        <v>34</v>
      </c>
      <c r="H22" s="47"/>
    </row>
    <row r="23" spans="1:8" ht="37.5" hidden="1" customHeight="1" x14ac:dyDescent="0.25">
      <c r="A23" s="590"/>
      <c r="B23" s="409"/>
      <c r="C23" s="598"/>
      <c r="D23" s="64" t="s">
        <v>139</v>
      </c>
      <c r="E23" s="598"/>
      <c r="F23" s="410"/>
      <c r="G23" s="437"/>
      <c r="H23" s="47"/>
    </row>
    <row r="24" spans="1:8" ht="37.5" hidden="1" customHeight="1" x14ac:dyDescent="0.25">
      <c r="A24" s="438" t="s">
        <v>133</v>
      </c>
      <c r="B24" s="403" t="s">
        <v>134</v>
      </c>
      <c r="C24" s="407">
        <v>2210</v>
      </c>
      <c r="D24" s="62">
        <v>0</v>
      </c>
      <c r="E24" s="598" t="s">
        <v>93</v>
      </c>
      <c r="F24" s="407" t="s">
        <v>130</v>
      </c>
      <c r="G24" s="436" t="s">
        <v>34</v>
      </c>
      <c r="H24" s="47"/>
    </row>
    <row r="25" spans="1:8" ht="25.5" hidden="1" customHeight="1" x14ac:dyDescent="0.25">
      <c r="A25" s="439"/>
      <c r="B25" s="409"/>
      <c r="C25" s="407"/>
      <c r="D25" s="64" t="s">
        <v>135</v>
      </c>
      <c r="E25" s="598"/>
      <c r="F25" s="410"/>
      <c r="G25" s="437"/>
      <c r="H25" s="47"/>
    </row>
    <row r="26" spans="1:8" ht="37.5" hidden="1" customHeight="1" x14ac:dyDescent="0.25">
      <c r="A26" s="440" t="s">
        <v>113</v>
      </c>
      <c r="B26" s="412" t="s">
        <v>111</v>
      </c>
      <c r="C26" s="396">
        <v>2210</v>
      </c>
      <c r="D26" s="413">
        <v>0</v>
      </c>
      <c r="E26" s="485" t="s">
        <v>93</v>
      </c>
      <c r="F26" s="485" t="s">
        <v>59</v>
      </c>
      <c r="G26" s="441" t="s">
        <v>34</v>
      </c>
    </row>
    <row r="27" spans="1:8" ht="37.5" hidden="1" customHeight="1" x14ac:dyDescent="0.25">
      <c r="A27" s="442"/>
      <c r="B27" s="414"/>
      <c r="C27" s="396"/>
      <c r="D27" s="64" t="s">
        <v>112</v>
      </c>
      <c r="E27" s="485"/>
      <c r="F27" s="485"/>
      <c r="G27" s="443"/>
      <c r="H27" s="47"/>
    </row>
    <row r="28" spans="1:8" ht="37.5" hidden="1" customHeight="1" x14ac:dyDescent="0.25">
      <c r="A28" s="589" t="s">
        <v>117</v>
      </c>
      <c r="B28" s="403" t="s">
        <v>116</v>
      </c>
      <c r="C28" s="598">
        <v>2210</v>
      </c>
      <c r="D28" s="62">
        <v>0</v>
      </c>
      <c r="E28" s="598" t="s">
        <v>93</v>
      </c>
      <c r="F28" s="407" t="s">
        <v>59</v>
      </c>
      <c r="G28" s="436" t="s">
        <v>34</v>
      </c>
      <c r="H28" s="47"/>
    </row>
    <row r="29" spans="1:8" ht="37.5" hidden="1" customHeight="1" x14ac:dyDescent="0.25">
      <c r="A29" s="590"/>
      <c r="B29" s="409"/>
      <c r="C29" s="598"/>
      <c r="D29" s="77" t="s">
        <v>115</v>
      </c>
      <c r="E29" s="598"/>
      <c r="F29" s="410"/>
      <c r="G29" s="437"/>
      <c r="H29" s="47"/>
    </row>
    <row r="30" spans="1:8" ht="27.75" hidden="1" customHeight="1" x14ac:dyDescent="0.25">
      <c r="A30" s="594" t="s">
        <v>429</v>
      </c>
      <c r="B30" s="415" t="s">
        <v>45</v>
      </c>
      <c r="C30" s="407">
        <v>2210</v>
      </c>
      <c r="D30" s="41">
        <v>0</v>
      </c>
      <c r="E30" s="598" t="s">
        <v>61</v>
      </c>
      <c r="F30" s="407" t="s">
        <v>20</v>
      </c>
      <c r="G30" s="702" t="s">
        <v>34</v>
      </c>
    </row>
    <row r="31" spans="1:8" ht="37.5" hidden="1" customHeight="1" x14ac:dyDescent="0.25">
      <c r="A31" s="594"/>
      <c r="B31" s="415"/>
      <c r="C31" s="416"/>
      <c r="D31" s="64" t="s">
        <v>153</v>
      </c>
      <c r="E31" s="598"/>
      <c r="F31" s="410"/>
      <c r="G31" s="702"/>
    </row>
    <row r="32" spans="1:8" ht="37.5" hidden="1" customHeight="1" x14ac:dyDescent="0.25">
      <c r="A32" s="594" t="s">
        <v>351</v>
      </c>
      <c r="B32" s="411" t="s">
        <v>46</v>
      </c>
      <c r="C32" s="598">
        <v>2210</v>
      </c>
      <c r="D32" s="102">
        <v>0</v>
      </c>
      <c r="E32" s="598" t="s">
        <v>350</v>
      </c>
      <c r="F32" s="598" t="s">
        <v>144</v>
      </c>
      <c r="G32" s="436" t="s">
        <v>34</v>
      </c>
    </row>
    <row r="33" spans="1:7" ht="37.5" hidden="1" customHeight="1" x14ac:dyDescent="0.25">
      <c r="A33" s="707"/>
      <c r="B33" s="409"/>
      <c r="C33" s="598"/>
      <c r="D33" s="95" t="s">
        <v>357</v>
      </c>
      <c r="E33" s="598"/>
      <c r="F33" s="598"/>
      <c r="G33" s="434"/>
    </row>
    <row r="34" spans="1:7" ht="37.5" hidden="1" customHeight="1" x14ac:dyDescent="0.25">
      <c r="A34" s="444" t="s">
        <v>47</v>
      </c>
      <c r="B34" s="409" t="s">
        <v>48</v>
      </c>
      <c r="C34" s="407">
        <v>2210</v>
      </c>
      <c r="D34" s="41">
        <f>73600-73600</f>
        <v>0</v>
      </c>
      <c r="E34" s="598" t="s">
        <v>350</v>
      </c>
      <c r="F34" s="407" t="s">
        <v>20</v>
      </c>
      <c r="G34" s="436" t="s">
        <v>34</v>
      </c>
    </row>
    <row r="35" spans="1:7" ht="37.5" hidden="1" customHeight="1" x14ac:dyDescent="0.25">
      <c r="A35" s="438"/>
      <c r="B35" s="411"/>
      <c r="C35" s="407"/>
      <c r="D35" s="64" t="s">
        <v>49</v>
      </c>
      <c r="E35" s="598"/>
      <c r="F35" s="407"/>
      <c r="G35" s="434"/>
    </row>
    <row r="36" spans="1:7" ht="54.75" hidden="1" customHeight="1" x14ac:dyDescent="0.25">
      <c r="A36" s="589" t="s">
        <v>559</v>
      </c>
      <c r="B36" s="409" t="s">
        <v>427</v>
      </c>
      <c r="C36" s="417">
        <v>2210</v>
      </c>
      <c r="D36" s="41">
        <v>296400</v>
      </c>
      <c r="E36" s="598" t="s">
        <v>555</v>
      </c>
      <c r="F36" s="407" t="s">
        <v>15</v>
      </c>
      <c r="G36" s="436" t="s">
        <v>34</v>
      </c>
    </row>
    <row r="37" spans="1:7" ht="45" hidden="1" customHeight="1" thickBot="1" x14ac:dyDescent="0.3">
      <c r="A37" s="589"/>
      <c r="B37" s="411"/>
      <c r="C37" s="417"/>
      <c r="D37" s="64" t="s">
        <v>428</v>
      </c>
      <c r="E37" s="598"/>
      <c r="F37" s="407"/>
      <c r="G37" s="434"/>
    </row>
    <row r="38" spans="1:7" ht="37.5" hidden="1" customHeight="1" x14ac:dyDescent="0.25">
      <c r="A38" s="438" t="s">
        <v>80</v>
      </c>
      <c r="B38" s="409" t="s">
        <v>79</v>
      </c>
      <c r="C38" s="417">
        <v>2210</v>
      </c>
      <c r="D38" s="92">
        <v>0</v>
      </c>
      <c r="E38" s="598" t="s">
        <v>61</v>
      </c>
      <c r="F38" s="407" t="s">
        <v>65</v>
      </c>
      <c r="G38" s="436" t="s">
        <v>34</v>
      </c>
    </row>
    <row r="39" spans="1:7" ht="37.5" hidden="1" customHeight="1" x14ac:dyDescent="0.25">
      <c r="A39" s="438"/>
      <c r="B39" s="411"/>
      <c r="C39" s="417"/>
      <c r="D39" s="64" t="s">
        <v>154</v>
      </c>
      <c r="E39" s="598"/>
      <c r="F39" s="407"/>
      <c r="G39" s="445"/>
    </row>
    <row r="40" spans="1:7" ht="39" hidden="1" customHeight="1" x14ac:dyDescent="0.25">
      <c r="A40" s="706" t="s">
        <v>284</v>
      </c>
      <c r="B40" s="631" t="s">
        <v>236</v>
      </c>
      <c r="C40" s="595">
        <v>2210</v>
      </c>
      <c r="D40" s="41">
        <v>0</v>
      </c>
      <c r="E40" s="485" t="s">
        <v>93</v>
      </c>
      <c r="F40" s="485" t="s">
        <v>65</v>
      </c>
      <c r="G40" s="577" t="s">
        <v>34</v>
      </c>
    </row>
    <row r="41" spans="1:7" ht="28.5" hidden="1" customHeight="1" x14ac:dyDescent="0.25">
      <c r="A41" s="706"/>
      <c r="B41" s="631"/>
      <c r="C41" s="595"/>
      <c r="D41" s="64" t="s">
        <v>285</v>
      </c>
      <c r="E41" s="485"/>
      <c r="F41" s="485"/>
      <c r="G41" s="577"/>
    </row>
    <row r="42" spans="1:7" ht="24.75" hidden="1" customHeight="1" x14ac:dyDescent="0.25">
      <c r="A42" s="592" t="s">
        <v>50</v>
      </c>
      <c r="B42" s="418" t="s">
        <v>51</v>
      </c>
      <c r="C42" s="419">
        <v>2210</v>
      </c>
      <c r="D42" s="41">
        <v>0</v>
      </c>
      <c r="E42" s="485" t="s">
        <v>61</v>
      </c>
      <c r="F42" s="485" t="s">
        <v>20</v>
      </c>
      <c r="G42" s="577" t="s">
        <v>52</v>
      </c>
    </row>
    <row r="43" spans="1:7" ht="37.5" hidden="1" customHeight="1" x14ac:dyDescent="0.25">
      <c r="A43" s="592"/>
      <c r="B43" s="418"/>
      <c r="C43" s="420"/>
      <c r="D43" s="64" t="s">
        <v>155</v>
      </c>
      <c r="E43" s="485"/>
      <c r="F43" s="485"/>
      <c r="G43" s="577"/>
    </row>
    <row r="44" spans="1:7" ht="37.5" hidden="1" customHeight="1" x14ac:dyDescent="0.25">
      <c r="A44" s="592" t="s">
        <v>70</v>
      </c>
      <c r="B44" s="418" t="s">
        <v>53</v>
      </c>
      <c r="C44" s="595">
        <v>2210</v>
      </c>
      <c r="D44" s="41">
        <v>0</v>
      </c>
      <c r="E44" s="485" t="s">
        <v>157</v>
      </c>
      <c r="F44" s="485" t="s">
        <v>20</v>
      </c>
      <c r="G44" s="577" t="s">
        <v>35</v>
      </c>
    </row>
    <row r="45" spans="1:7" ht="29.25" hidden="1" customHeight="1" thickBot="1" x14ac:dyDescent="0.3">
      <c r="A45" s="592"/>
      <c r="B45" s="418"/>
      <c r="C45" s="595"/>
      <c r="D45" s="64" t="s">
        <v>156</v>
      </c>
      <c r="E45" s="485"/>
      <c r="F45" s="485"/>
      <c r="G45" s="577"/>
    </row>
    <row r="46" spans="1:7" ht="29.25" hidden="1" customHeight="1" x14ac:dyDescent="0.25">
      <c r="A46" s="592" t="s">
        <v>330</v>
      </c>
      <c r="B46" s="418" t="s">
        <v>436</v>
      </c>
      <c r="C46" s="419">
        <v>2210</v>
      </c>
      <c r="D46" s="92">
        <v>79000</v>
      </c>
      <c r="E46" s="485" t="s">
        <v>561</v>
      </c>
      <c r="F46" s="485" t="s">
        <v>58</v>
      </c>
      <c r="G46" s="577" t="s">
        <v>35</v>
      </c>
    </row>
    <row r="47" spans="1:7" ht="63" hidden="1" customHeight="1" thickBot="1" x14ac:dyDescent="0.3">
      <c r="A47" s="592"/>
      <c r="B47" s="421"/>
      <c r="C47" s="420"/>
      <c r="D47" s="64" t="s">
        <v>426</v>
      </c>
      <c r="E47" s="485"/>
      <c r="F47" s="485"/>
      <c r="G47" s="577"/>
    </row>
    <row r="48" spans="1:7" ht="63" hidden="1" customHeight="1" x14ac:dyDescent="0.25">
      <c r="A48" s="592" t="s">
        <v>434</v>
      </c>
      <c r="B48" s="418" t="s">
        <v>436</v>
      </c>
      <c r="C48" s="422">
        <v>2210</v>
      </c>
      <c r="D48" s="92">
        <v>152000</v>
      </c>
      <c r="E48" s="485" t="s">
        <v>286</v>
      </c>
      <c r="F48" s="485" t="s">
        <v>58</v>
      </c>
      <c r="G48" s="577" t="s">
        <v>35</v>
      </c>
    </row>
    <row r="49" spans="1:7" ht="42.75" hidden="1" customHeight="1" thickBot="1" x14ac:dyDescent="0.3">
      <c r="A49" s="592"/>
      <c r="B49" s="421"/>
      <c r="C49" s="423"/>
      <c r="D49" s="64" t="s">
        <v>435</v>
      </c>
      <c r="E49" s="485"/>
      <c r="F49" s="485"/>
      <c r="G49" s="577"/>
    </row>
    <row r="50" spans="1:7" ht="29.25" hidden="1" customHeight="1" x14ac:dyDescent="0.25">
      <c r="A50" s="446" t="s">
        <v>437</v>
      </c>
      <c r="B50" s="418" t="s">
        <v>45</v>
      </c>
      <c r="C50" s="422">
        <v>2210</v>
      </c>
      <c r="D50" s="92">
        <v>1417500</v>
      </c>
      <c r="E50" s="485" t="s">
        <v>561</v>
      </c>
      <c r="F50" s="485" t="s">
        <v>21</v>
      </c>
      <c r="G50" s="702" t="s">
        <v>35</v>
      </c>
    </row>
    <row r="51" spans="1:7" ht="52.5" hidden="1" customHeight="1" thickBot="1" x14ac:dyDescent="0.3">
      <c r="A51" s="446"/>
      <c r="B51" s="421"/>
      <c r="C51" s="423"/>
      <c r="D51" s="64" t="s">
        <v>438</v>
      </c>
      <c r="E51" s="485"/>
      <c r="F51" s="485"/>
      <c r="G51" s="702"/>
    </row>
    <row r="52" spans="1:7" ht="63" hidden="1" customHeight="1" x14ac:dyDescent="0.25">
      <c r="A52" s="591" t="s">
        <v>306</v>
      </c>
      <c r="B52" s="597" t="s">
        <v>307</v>
      </c>
      <c r="C52" s="595">
        <v>2210</v>
      </c>
      <c r="D52" s="92">
        <v>0</v>
      </c>
      <c r="E52" s="485" t="s">
        <v>93</v>
      </c>
      <c r="F52" s="485" t="s">
        <v>66</v>
      </c>
      <c r="G52" s="579" t="s">
        <v>367</v>
      </c>
    </row>
    <row r="53" spans="1:7" ht="63" hidden="1" customHeight="1" thickBot="1" x14ac:dyDescent="0.3">
      <c r="A53" s="591"/>
      <c r="B53" s="597"/>
      <c r="C53" s="595"/>
      <c r="D53" s="74" t="s">
        <v>305</v>
      </c>
      <c r="E53" s="485"/>
      <c r="F53" s="485"/>
      <c r="G53" s="579"/>
    </row>
    <row r="54" spans="1:7" ht="26.25" hidden="1" customHeight="1" x14ac:dyDescent="0.25">
      <c r="A54" s="591" t="s">
        <v>560</v>
      </c>
      <c r="B54" s="597" t="s">
        <v>421</v>
      </c>
      <c r="C54" s="595">
        <v>2210</v>
      </c>
      <c r="D54" s="92">
        <v>48000</v>
      </c>
      <c r="E54" s="485" t="s">
        <v>561</v>
      </c>
      <c r="F54" s="485" t="s">
        <v>58</v>
      </c>
      <c r="G54" s="579" t="s">
        <v>423</v>
      </c>
    </row>
    <row r="55" spans="1:7" ht="63" hidden="1" customHeight="1" thickBot="1" x14ac:dyDescent="0.3">
      <c r="A55" s="591"/>
      <c r="B55" s="597"/>
      <c r="C55" s="595"/>
      <c r="D55" s="74" t="s">
        <v>356</v>
      </c>
      <c r="E55" s="485"/>
      <c r="F55" s="485"/>
      <c r="G55" s="579"/>
    </row>
    <row r="56" spans="1:7" ht="44.25" hidden="1" customHeight="1" x14ac:dyDescent="0.25">
      <c r="A56" s="447" t="s">
        <v>312</v>
      </c>
      <c r="B56" s="418" t="s">
        <v>290</v>
      </c>
      <c r="C56" s="422">
        <v>2210</v>
      </c>
      <c r="D56" s="92">
        <v>0</v>
      </c>
      <c r="E56" s="485" t="s">
        <v>286</v>
      </c>
      <c r="F56" s="485" t="s">
        <v>21</v>
      </c>
      <c r="G56" s="577" t="s">
        <v>422</v>
      </c>
    </row>
    <row r="57" spans="1:7" ht="54.75" hidden="1" customHeight="1" thickBot="1" x14ac:dyDescent="0.3">
      <c r="A57" s="448"/>
      <c r="B57" s="418"/>
      <c r="C57" s="423"/>
      <c r="D57" s="64" t="s">
        <v>355</v>
      </c>
      <c r="E57" s="485"/>
      <c r="F57" s="485"/>
      <c r="G57" s="577"/>
    </row>
    <row r="58" spans="1:7" ht="29.25" hidden="1" customHeight="1" x14ac:dyDescent="0.25">
      <c r="A58" s="591" t="s">
        <v>442</v>
      </c>
      <c r="B58" s="418" t="s">
        <v>443</v>
      </c>
      <c r="C58" s="422">
        <v>2210</v>
      </c>
      <c r="D58" s="92">
        <v>1411600</v>
      </c>
      <c r="E58" s="485" t="s">
        <v>561</v>
      </c>
      <c r="F58" s="485" t="s">
        <v>21</v>
      </c>
      <c r="G58" s="577" t="s">
        <v>35</v>
      </c>
    </row>
    <row r="59" spans="1:7" ht="75" hidden="1" customHeight="1" thickBot="1" x14ac:dyDescent="0.3">
      <c r="A59" s="591"/>
      <c r="B59" s="418"/>
      <c r="C59" s="423"/>
      <c r="D59" s="64" t="s">
        <v>444</v>
      </c>
      <c r="E59" s="485"/>
      <c r="F59" s="485"/>
      <c r="G59" s="577"/>
    </row>
    <row r="60" spans="1:7" ht="49.5" hidden="1" customHeight="1" x14ac:dyDescent="0.25">
      <c r="A60" s="449" t="s">
        <v>446</v>
      </c>
      <c r="B60" s="418" t="s">
        <v>445</v>
      </c>
      <c r="C60" s="422">
        <v>2210</v>
      </c>
      <c r="D60" s="92">
        <v>91900</v>
      </c>
      <c r="E60" s="485" t="s">
        <v>561</v>
      </c>
      <c r="F60" s="485" t="s">
        <v>66</v>
      </c>
      <c r="G60" s="577" t="s">
        <v>218</v>
      </c>
    </row>
    <row r="61" spans="1:7" ht="49.5" hidden="1" customHeight="1" thickBot="1" x14ac:dyDescent="0.3">
      <c r="A61" s="448"/>
      <c r="B61" s="418"/>
      <c r="C61" s="420"/>
      <c r="D61" s="64" t="s">
        <v>447</v>
      </c>
      <c r="E61" s="485"/>
      <c r="F61" s="485"/>
      <c r="G61" s="577"/>
    </row>
    <row r="62" spans="1:7" ht="49.5" hidden="1" customHeight="1" x14ac:dyDescent="0.25">
      <c r="A62" s="449" t="s">
        <v>388</v>
      </c>
      <c r="B62" s="418" t="s">
        <v>199</v>
      </c>
      <c r="C62" s="419">
        <v>2210</v>
      </c>
      <c r="D62" s="92">
        <v>0</v>
      </c>
      <c r="E62" s="485" t="s">
        <v>286</v>
      </c>
      <c r="F62" s="485" t="s">
        <v>159</v>
      </c>
      <c r="G62" s="577" t="s">
        <v>219</v>
      </c>
    </row>
    <row r="63" spans="1:7" ht="49.5" hidden="1" customHeight="1" x14ac:dyDescent="0.25">
      <c r="A63" s="448"/>
      <c r="B63" s="418"/>
      <c r="C63" s="419"/>
      <c r="D63" s="64" t="s">
        <v>207</v>
      </c>
      <c r="E63" s="485"/>
      <c r="F63" s="485"/>
      <c r="G63" s="577"/>
    </row>
    <row r="64" spans="1:7" ht="49.5" hidden="1" customHeight="1" x14ac:dyDescent="0.25">
      <c r="A64" s="449" t="s">
        <v>448</v>
      </c>
      <c r="B64" s="418" t="s">
        <v>449</v>
      </c>
      <c r="C64" s="419">
        <v>2210</v>
      </c>
      <c r="D64" s="92">
        <v>52700</v>
      </c>
      <c r="E64" s="485" t="s">
        <v>561</v>
      </c>
      <c r="F64" s="485" t="s">
        <v>20</v>
      </c>
      <c r="G64" s="577" t="s">
        <v>218</v>
      </c>
    </row>
    <row r="65" spans="1:9" ht="49.5" hidden="1" customHeight="1" x14ac:dyDescent="0.25">
      <c r="A65" s="448"/>
      <c r="B65" s="418"/>
      <c r="C65" s="419"/>
      <c r="D65" s="64" t="s">
        <v>450</v>
      </c>
      <c r="E65" s="485"/>
      <c r="F65" s="485"/>
      <c r="G65" s="577"/>
    </row>
    <row r="66" spans="1:9" ht="49.5" hidden="1" customHeight="1" x14ac:dyDescent="0.25">
      <c r="A66" s="449" t="s">
        <v>197</v>
      </c>
      <c r="B66" s="418" t="s">
        <v>198</v>
      </c>
      <c r="C66" s="419">
        <v>2210</v>
      </c>
      <c r="D66" s="94">
        <f>50000-500-2490-47010</f>
        <v>0</v>
      </c>
      <c r="E66" s="596" t="s">
        <v>108</v>
      </c>
      <c r="F66" s="485" t="s">
        <v>159</v>
      </c>
      <c r="G66" s="452" t="s">
        <v>212</v>
      </c>
    </row>
    <row r="67" spans="1:9" ht="16.5" hidden="1" customHeight="1" x14ac:dyDescent="0.25">
      <c r="A67" s="448"/>
      <c r="B67" s="418"/>
      <c r="C67" s="419"/>
      <c r="D67" s="64" t="s">
        <v>213</v>
      </c>
      <c r="E67" s="596"/>
      <c r="F67" s="485"/>
      <c r="G67" s="453"/>
    </row>
    <row r="68" spans="1:9" ht="49.5" hidden="1" customHeight="1" x14ac:dyDescent="0.25">
      <c r="A68" s="448" t="s">
        <v>214</v>
      </c>
      <c r="B68" s="414" t="s">
        <v>143</v>
      </c>
      <c r="C68" s="419">
        <v>2210</v>
      </c>
      <c r="D68" s="92">
        <v>0</v>
      </c>
      <c r="E68" s="596" t="s">
        <v>108</v>
      </c>
      <c r="F68" s="396" t="s">
        <v>205</v>
      </c>
      <c r="G68" s="577" t="s">
        <v>218</v>
      </c>
    </row>
    <row r="69" spans="1:9" ht="49.5" hidden="1" customHeight="1" x14ac:dyDescent="0.25">
      <c r="A69" s="448"/>
      <c r="B69" s="418"/>
      <c r="C69" s="419"/>
      <c r="D69" s="64" t="s">
        <v>204</v>
      </c>
      <c r="E69" s="596"/>
      <c r="F69" s="396"/>
      <c r="G69" s="577"/>
    </row>
    <row r="70" spans="1:9" ht="49.5" hidden="1" customHeight="1" x14ac:dyDescent="0.25">
      <c r="A70" s="449" t="s">
        <v>216</v>
      </c>
      <c r="B70" s="424" t="s">
        <v>217</v>
      </c>
      <c r="C70" s="419">
        <v>2210</v>
      </c>
      <c r="D70" s="92">
        <v>0</v>
      </c>
      <c r="E70" s="596" t="s">
        <v>157</v>
      </c>
      <c r="F70" s="396" t="s">
        <v>205</v>
      </c>
      <c r="G70" s="577" t="s">
        <v>218</v>
      </c>
    </row>
    <row r="71" spans="1:9" ht="49.5" hidden="1" customHeight="1" x14ac:dyDescent="0.25">
      <c r="A71" s="448"/>
      <c r="B71" s="418"/>
      <c r="C71" s="420"/>
      <c r="D71" s="64" t="s">
        <v>204</v>
      </c>
      <c r="E71" s="596"/>
      <c r="F71" s="396"/>
      <c r="G71" s="577"/>
    </row>
    <row r="72" spans="1:9" ht="49.5" hidden="1" customHeight="1" x14ac:dyDescent="0.25">
      <c r="A72" s="450"/>
      <c r="B72" s="425"/>
      <c r="C72" s="426"/>
      <c r="D72" s="94">
        <v>0</v>
      </c>
      <c r="E72" s="596" t="s">
        <v>108</v>
      </c>
      <c r="F72" s="427" t="s">
        <v>159</v>
      </c>
      <c r="G72" s="767" t="s">
        <v>190</v>
      </c>
    </row>
    <row r="73" spans="1:9" ht="49.5" hidden="1" customHeight="1" x14ac:dyDescent="0.25">
      <c r="A73" s="450"/>
      <c r="B73" s="425"/>
      <c r="C73" s="426"/>
      <c r="D73" s="64" t="s">
        <v>191</v>
      </c>
      <c r="E73" s="596"/>
      <c r="F73" s="427"/>
      <c r="G73" s="767"/>
    </row>
    <row r="74" spans="1:9" ht="33" hidden="1" customHeight="1" x14ac:dyDescent="0.25">
      <c r="A74" s="592" t="s">
        <v>419</v>
      </c>
      <c r="B74" s="597" t="s">
        <v>373</v>
      </c>
      <c r="C74" s="422">
        <v>2210</v>
      </c>
      <c r="D74" s="92">
        <v>873400</v>
      </c>
      <c r="E74" s="485" t="s">
        <v>561</v>
      </c>
      <c r="F74" s="396" t="s">
        <v>58</v>
      </c>
      <c r="G74" s="768" t="s">
        <v>34</v>
      </c>
    </row>
    <row r="75" spans="1:9" ht="42" hidden="1" customHeight="1" x14ac:dyDescent="0.25">
      <c r="A75" s="593"/>
      <c r="B75" s="597"/>
      <c r="C75" s="423"/>
      <c r="D75" s="64" t="s">
        <v>420</v>
      </c>
      <c r="E75" s="485"/>
      <c r="F75" s="396"/>
      <c r="G75" s="768"/>
    </row>
    <row r="76" spans="1:9" ht="39" hidden="1" customHeight="1" x14ac:dyDescent="0.25">
      <c r="A76" s="594" t="s">
        <v>424</v>
      </c>
      <c r="B76" s="428" t="s">
        <v>389</v>
      </c>
      <c r="C76" s="429">
        <v>2210</v>
      </c>
      <c r="D76" s="90">
        <v>28500</v>
      </c>
      <c r="E76" s="527" t="s">
        <v>564</v>
      </c>
      <c r="F76" s="398" t="s">
        <v>65</v>
      </c>
      <c r="G76" s="578" t="s">
        <v>401</v>
      </c>
    </row>
    <row r="77" spans="1:9" ht="48.75" hidden="1" customHeight="1" x14ac:dyDescent="0.25">
      <c r="A77" s="594"/>
      <c r="B77" s="428"/>
      <c r="C77" s="430"/>
      <c r="D77" s="81" t="s">
        <v>425</v>
      </c>
      <c r="E77" s="527"/>
      <c r="F77" s="398"/>
      <c r="G77" s="578"/>
    </row>
    <row r="78" spans="1:9" ht="49.5" hidden="1" customHeight="1" x14ac:dyDescent="0.25">
      <c r="A78" s="594" t="s">
        <v>388</v>
      </c>
      <c r="B78" s="431" t="s">
        <v>386</v>
      </c>
      <c r="C78" s="429">
        <v>2210</v>
      </c>
      <c r="D78" s="432">
        <v>0</v>
      </c>
      <c r="E78" s="527" t="s">
        <v>286</v>
      </c>
      <c r="F78" s="398" t="s">
        <v>65</v>
      </c>
      <c r="G78" s="578" t="s">
        <v>401</v>
      </c>
      <c r="I78" s="6"/>
    </row>
    <row r="79" spans="1:9" ht="32.25" hidden="1" customHeight="1" x14ac:dyDescent="0.25">
      <c r="A79" s="594"/>
      <c r="B79" s="431"/>
      <c r="C79" s="430"/>
      <c r="D79" s="81" t="s">
        <v>387</v>
      </c>
      <c r="E79" s="527"/>
      <c r="F79" s="398"/>
      <c r="G79" s="578"/>
    </row>
    <row r="80" spans="1:9" ht="49.5" hidden="1" customHeight="1" x14ac:dyDescent="0.25">
      <c r="A80" s="592" t="s">
        <v>368</v>
      </c>
      <c r="B80" s="597" t="s">
        <v>369</v>
      </c>
      <c r="C80" s="419">
        <v>2210</v>
      </c>
      <c r="D80" s="92">
        <v>0</v>
      </c>
      <c r="E80" s="485" t="s">
        <v>286</v>
      </c>
      <c r="F80" s="396" t="s">
        <v>205</v>
      </c>
      <c r="G80" s="577" t="s">
        <v>370</v>
      </c>
    </row>
    <row r="81" spans="1:7" ht="49.5" hidden="1" customHeight="1" x14ac:dyDescent="0.25">
      <c r="A81" s="592"/>
      <c r="B81" s="597"/>
      <c r="C81" s="420"/>
      <c r="D81" s="64" t="s">
        <v>371</v>
      </c>
      <c r="E81" s="485"/>
      <c r="F81" s="396"/>
      <c r="G81" s="577"/>
    </row>
    <row r="82" spans="1:7" ht="49.5" hidden="1" customHeight="1" x14ac:dyDescent="0.25">
      <c r="A82" s="592" t="s">
        <v>329</v>
      </c>
      <c r="B82" s="418" t="s">
        <v>328</v>
      </c>
      <c r="C82" s="422">
        <v>2210</v>
      </c>
      <c r="D82" s="41">
        <v>160000</v>
      </c>
      <c r="E82" s="485" t="s">
        <v>561</v>
      </c>
      <c r="F82" s="396" t="s">
        <v>66</v>
      </c>
      <c r="G82" s="577" t="s">
        <v>218</v>
      </c>
    </row>
    <row r="83" spans="1:7" ht="49.5" hidden="1" customHeight="1" x14ac:dyDescent="0.25">
      <c r="A83" s="592"/>
      <c r="B83" s="418"/>
      <c r="C83" s="423"/>
      <c r="D83" s="64" t="s">
        <v>430</v>
      </c>
      <c r="E83" s="485"/>
      <c r="F83" s="396"/>
      <c r="G83" s="577"/>
    </row>
    <row r="84" spans="1:7" ht="49.5" hidden="1" customHeight="1" x14ac:dyDescent="0.25">
      <c r="A84" s="592" t="s">
        <v>188</v>
      </c>
      <c r="B84" s="418" t="s">
        <v>189</v>
      </c>
      <c r="C84" s="422">
        <v>2210</v>
      </c>
      <c r="D84" s="41">
        <v>0</v>
      </c>
      <c r="E84" s="397" t="s">
        <v>93</v>
      </c>
      <c r="F84" s="396" t="s">
        <v>159</v>
      </c>
      <c r="G84" s="577" t="s">
        <v>219</v>
      </c>
    </row>
    <row r="85" spans="1:7" ht="49.5" hidden="1" customHeight="1" x14ac:dyDescent="0.25">
      <c r="A85" s="592"/>
      <c r="B85" s="418"/>
      <c r="C85" s="423"/>
      <c r="D85" s="64" t="s">
        <v>175</v>
      </c>
      <c r="E85" s="397"/>
      <c r="F85" s="396"/>
      <c r="G85" s="577"/>
    </row>
    <row r="86" spans="1:7" ht="29.25" hidden="1" customHeight="1" x14ac:dyDescent="0.25">
      <c r="A86" s="591" t="s">
        <v>440</v>
      </c>
      <c r="B86" s="418" t="s">
        <v>439</v>
      </c>
      <c r="C86" s="422">
        <v>2210</v>
      </c>
      <c r="D86" s="92">
        <v>6000</v>
      </c>
      <c r="E86" s="485" t="s">
        <v>562</v>
      </c>
      <c r="F86" s="485" t="s">
        <v>21</v>
      </c>
      <c r="G86" s="577" t="s">
        <v>218</v>
      </c>
    </row>
    <row r="87" spans="1:7" ht="48" hidden="1" customHeight="1" x14ac:dyDescent="0.25">
      <c r="A87" s="591"/>
      <c r="B87" s="418"/>
      <c r="C87" s="423"/>
      <c r="D87" s="64" t="s">
        <v>441</v>
      </c>
      <c r="E87" s="485"/>
      <c r="F87" s="485"/>
      <c r="G87" s="577"/>
    </row>
    <row r="88" spans="1:7" ht="48" hidden="1" customHeight="1" x14ac:dyDescent="0.25">
      <c r="A88" s="451" t="s">
        <v>192</v>
      </c>
      <c r="B88" s="418" t="s">
        <v>196</v>
      </c>
      <c r="C88" s="419">
        <v>2210</v>
      </c>
      <c r="D88" s="92">
        <v>0</v>
      </c>
      <c r="E88" s="485" t="s">
        <v>93</v>
      </c>
      <c r="F88" s="396" t="s">
        <v>159</v>
      </c>
      <c r="G88" s="577" t="s">
        <v>218</v>
      </c>
    </row>
    <row r="89" spans="1:7" ht="48" hidden="1" customHeight="1" x14ac:dyDescent="0.25">
      <c r="A89" s="448"/>
      <c r="B89" s="418"/>
      <c r="C89" s="420"/>
      <c r="D89" s="64" t="s">
        <v>208</v>
      </c>
      <c r="E89" s="485"/>
      <c r="F89" s="396"/>
      <c r="G89" s="577"/>
    </row>
    <row r="90" spans="1:7" ht="44.25" hidden="1" customHeight="1" x14ac:dyDescent="0.25">
      <c r="A90" s="591" t="s">
        <v>354</v>
      </c>
      <c r="B90" s="597" t="s">
        <v>288</v>
      </c>
      <c r="C90" s="595">
        <v>2210</v>
      </c>
      <c r="D90" s="92">
        <v>0</v>
      </c>
      <c r="E90" s="485" t="s">
        <v>286</v>
      </c>
      <c r="F90" s="485" t="s">
        <v>144</v>
      </c>
      <c r="G90" s="579" t="s">
        <v>34</v>
      </c>
    </row>
    <row r="91" spans="1:7" ht="39.75" hidden="1" customHeight="1" x14ac:dyDescent="0.25">
      <c r="A91" s="591"/>
      <c r="B91" s="597"/>
      <c r="C91" s="595"/>
      <c r="D91" s="74" t="s">
        <v>372</v>
      </c>
      <c r="E91" s="485"/>
      <c r="F91" s="485"/>
      <c r="G91" s="579"/>
    </row>
    <row r="92" spans="1:7" ht="48" hidden="1" customHeight="1" x14ac:dyDescent="0.25">
      <c r="A92" s="706" t="s">
        <v>358</v>
      </c>
      <c r="B92" s="631" t="s">
        <v>287</v>
      </c>
      <c r="C92" s="422">
        <v>2210</v>
      </c>
      <c r="D92" s="92">
        <v>1497000</v>
      </c>
      <c r="E92" s="485" t="s">
        <v>561</v>
      </c>
      <c r="F92" s="396" t="s">
        <v>65</v>
      </c>
      <c r="G92" s="579" t="s">
        <v>403</v>
      </c>
    </row>
    <row r="93" spans="1:7" ht="57" hidden="1" customHeight="1" x14ac:dyDescent="0.25">
      <c r="A93" s="706"/>
      <c r="B93" s="631"/>
      <c r="C93" s="422"/>
      <c r="D93" s="77" t="s">
        <v>433</v>
      </c>
      <c r="E93" s="485"/>
      <c r="F93" s="396"/>
      <c r="G93" s="579"/>
    </row>
    <row r="94" spans="1:7" ht="57" customHeight="1" x14ac:dyDescent="0.25">
      <c r="A94" s="592" t="s">
        <v>391</v>
      </c>
      <c r="B94" s="567" t="s">
        <v>392</v>
      </c>
      <c r="C94" s="759" t="s">
        <v>393</v>
      </c>
      <c r="D94" s="41">
        <v>2063200</v>
      </c>
      <c r="E94" s="485" t="s">
        <v>563</v>
      </c>
      <c r="F94" s="485" t="s">
        <v>21</v>
      </c>
      <c r="G94" s="476" t="s">
        <v>35</v>
      </c>
    </row>
    <row r="95" spans="1:7" ht="42" customHeight="1" thickBot="1" x14ac:dyDescent="0.3">
      <c r="A95" s="733"/>
      <c r="B95" s="620"/>
      <c r="C95" s="760"/>
      <c r="D95" s="331" t="s">
        <v>451</v>
      </c>
      <c r="E95" s="522"/>
      <c r="F95" s="522"/>
      <c r="G95" s="763"/>
    </row>
    <row r="96" spans="1:7" ht="57" hidden="1" customHeight="1" x14ac:dyDescent="0.25">
      <c r="A96" s="616" t="s">
        <v>395</v>
      </c>
      <c r="B96" s="317" t="s">
        <v>396</v>
      </c>
      <c r="C96" s="318">
        <v>2210</v>
      </c>
      <c r="D96" s="400">
        <v>0</v>
      </c>
      <c r="E96" s="501" t="s">
        <v>397</v>
      </c>
      <c r="F96" s="401" t="s">
        <v>283</v>
      </c>
      <c r="G96" s="402" t="s">
        <v>404</v>
      </c>
    </row>
    <row r="97" spans="1:9" ht="57" hidden="1" customHeight="1" thickBot="1" x14ac:dyDescent="0.3">
      <c r="A97" s="617"/>
      <c r="B97" s="319"/>
      <c r="C97" s="320"/>
      <c r="D97" s="316" t="s">
        <v>398</v>
      </c>
      <c r="E97" s="691"/>
      <c r="F97" s="321"/>
      <c r="G97" s="309" t="s">
        <v>394</v>
      </c>
      <c r="I97" s="322"/>
    </row>
    <row r="98" spans="1:9" ht="51" hidden="1" customHeight="1" x14ac:dyDescent="0.25">
      <c r="A98" s="205" t="s">
        <v>431</v>
      </c>
      <c r="B98" s="285" t="s">
        <v>327</v>
      </c>
      <c r="C98" s="98">
        <v>2210</v>
      </c>
      <c r="D98" s="104">
        <v>191000</v>
      </c>
      <c r="E98" s="479" t="s">
        <v>566</v>
      </c>
      <c r="F98" s="288" t="s">
        <v>21</v>
      </c>
      <c r="G98" s="585" t="s">
        <v>452</v>
      </c>
    </row>
    <row r="99" spans="1:9" ht="42" hidden="1" customHeight="1" x14ac:dyDescent="0.25">
      <c r="A99" s="206"/>
      <c r="B99" s="264"/>
      <c r="C99" s="286"/>
      <c r="D99" s="64" t="s">
        <v>432</v>
      </c>
      <c r="E99" s="485"/>
      <c r="F99" s="287"/>
      <c r="G99" s="586"/>
    </row>
    <row r="100" spans="1:9" ht="35.25" hidden="1" customHeight="1" x14ac:dyDescent="0.25">
      <c r="A100" s="506" t="s">
        <v>567</v>
      </c>
      <c r="B100" s="512" t="s">
        <v>568</v>
      </c>
      <c r="C100" s="587">
        <v>2210</v>
      </c>
      <c r="D100" s="104">
        <v>72000</v>
      </c>
      <c r="E100" s="478" t="s">
        <v>561</v>
      </c>
      <c r="F100" s="478" t="s">
        <v>65</v>
      </c>
      <c r="G100" s="585" t="s">
        <v>367</v>
      </c>
    </row>
    <row r="101" spans="1:9" ht="33.75" hidden="1" customHeight="1" thickBot="1" x14ac:dyDescent="0.3">
      <c r="A101" s="507"/>
      <c r="B101" s="513"/>
      <c r="C101" s="588"/>
      <c r="D101" s="95" t="s">
        <v>304</v>
      </c>
      <c r="E101" s="479"/>
      <c r="F101" s="479"/>
      <c r="G101" s="586"/>
    </row>
    <row r="102" spans="1:9" ht="48" hidden="1" customHeight="1" x14ac:dyDescent="0.25">
      <c r="A102" s="618" t="s">
        <v>246</v>
      </c>
      <c r="B102" s="709" t="s">
        <v>238</v>
      </c>
      <c r="C102" s="623">
        <v>2210</v>
      </c>
      <c r="D102" s="332"/>
      <c r="E102" s="730" t="s">
        <v>235</v>
      </c>
      <c r="F102" s="623" t="s">
        <v>65</v>
      </c>
      <c r="G102" s="703" t="s">
        <v>220</v>
      </c>
    </row>
    <row r="103" spans="1:9" ht="35.25" hidden="1" customHeight="1" thickBot="1" x14ac:dyDescent="0.3">
      <c r="A103" s="619"/>
      <c r="B103" s="710"/>
      <c r="C103" s="624"/>
      <c r="D103" s="333" t="s">
        <v>237</v>
      </c>
      <c r="E103" s="624"/>
      <c r="F103" s="624"/>
      <c r="G103" s="704"/>
    </row>
    <row r="104" spans="1:9" ht="48" hidden="1" customHeight="1" x14ac:dyDescent="0.25">
      <c r="A104" s="207" t="s">
        <v>183</v>
      </c>
      <c r="B104" s="32" t="s">
        <v>176</v>
      </c>
      <c r="C104" s="193">
        <v>2210</v>
      </c>
      <c r="D104" s="92">
        <v>0</v>
      </c>
      <c r="E104" s="172" t="s">
        <v>93</v>
      </c>
      <c r="F104" s="161" t="s">
        <v>159</v>
      </c>
      <c r="G104" s="698" t="s">
        <v>34</v>
      </c>
    </row>
    <row r="105" spans="1:9" ht="48" hidden="1" customHeight="1" x14ac:dyDescent="0.25">
      <c r="A105" s="203"/>
      <c r="B105" s="88"/>
      <c r="C105" s="18"/>
      <c r="D105" s="81" t="s">
        <v>177</v>
      </c>
      <c r="E105" s="173"/>
      <c r="F105" s="162"/>
      <c r="G105" s="699"/>
    </row>
    <row r="106" spans="1:9" ht="48" hidden="1" customHeight="1" x14ac:dyDescent="0.25">
      <c r="A106" s="207" t="s">
        <v>171</v>
      </c>
      <c r="B106" s="31" t="s">
        <v>170</v>
      </c>
      <c r="C106" s="193">
        <v>2210</v>
      </c>
      <c r="D106" s="92">
        <v>0</v>
      </c>
      <c r="E106" s="172" t="s">
        <v>179</v>
      </c>
      <c r="F106" s="161" t="s">
        <v>159</v>
      </c>
      <c r="G106" s="698" t="s">
        <v>34</v>
      </c>
    </row>
    <row r="107" spans="1:9" ht="48" hidden="1" customHeight="1" x14ac:dyDescent="0.25">
      <c r="A107" s="203"/>
      <c r="B107" s="88"/>
      <c r="C107" s="18"/>
      <c r="D107" s="81" t="s">
        <v>178</v>
      </c>
      <c r="E107" s="173"/>
      <c r="F107" s="162"/>
      <c r="G107" s="699"/>
    </row>
    <row r="108" spans="1:9" ht="48" hidden="1" customHeight="1" x14ac:dyDescent="0.25">
      <c r="A108" s="207" t="s">
        <v>181</v>
      </c>
      <c r="B108" s="31" t="s">
        <v>172</v>
      </c>
      <c r="C108" s="193">
        <v>2210</v>
      </c>
      <c r="D108" s="96">
        <v>0</v>
      </c>
      <c r="E108" s="461" t="s">
        <v>93</v>
      </c>
      <c r="F108" s="161" t="s">
        <v>159</v>
      </c>
      <c r="G108" s="698" t="s">
        <v>220</v>
      </c>
    </row>
    <row r="109" spans="1:9" ht="48" hidden="1" customHeight="1" x14ac:dyDescent="0.25">
      <c r="A109" s="203"/>
      <c r="B109" s="88"/>
      <c r="C109" s="18"/>
      <c r="D109" s="81" t="s">
        <v>209</v>
      </c>
      <c r="E109" s="462"/>
      <c r="F109" s="162"/>
      <c r="G109" s="699"/>
    </row>
    <row r="110" spans="1:9" ht="48" hidden="1" customHeight="1" x14ac:dyDescent="0.25">
      <c r="A110" s="204" t="s">
        <v>185</v>
      </c>
      <c r="B110" s="85" t="s">
        <v>184</v>
      </c>
      <c r="C110" s="194">
        <v>2210</v>
      </c>
      <c r="D110" s="91">
        <v>0</v>
      </c>
      <c r="E110" s="461" t="s">
        <v>93</v>
      </c>
      <c r="F110" s="168" t="s">
        <v>159</v>
      </c>
      <c r="G110" s="700" t="s">
        <v>220</v>
      </c>
    </row>
    <row r="111" spans="1:9" ht="48" hidden="1" customHeight="1" x14ac:dyDescent="0.25">
      <c r="A111" s="203"/>
      <c r="B111" s="88"/>
      <c r="C111" s="18"/>
      <c r="D111" s="81" t="s">
        <v>186</v>
      </c>
      <c r="E111" s="462"/>
      <c r="F111" s="162"/>
      <c r="G111" s="699"/>
    </row>
    <row r="112" spans="1:9" ht="48" hidden="1" customHeight="1" x14ac:dyDescent="0.25">
      <c r="A112" s="208"/>
      <c r="B112" s="31"/>
      <c r="C112" s="87"/>
      <c r="D112" s="89">
        <v>0</v>
      </c>
      <c r="E112" s="461" t="s">
        <v>93</v>
      </c>
      <c r="F112" s="161" t="s">
        <v>159</v>
      </c>
      <c r="G112" s="698" t="s">
        <v>169</v>
      </c>
    </row>
    <row r="113" spans="1:11" ht="48" hidden="1" customHeight="1" x14ac:dyDescent="0.25">
      <c r="A113" s="203"/>
      <c r="B113" s="88"/>
      <c r="C113" s="18"/>
      <c r="D113" s="81" t="s">
        <v>160</v>
      </c>
      <c r="E113" s="462"/>
      <c r="F113" s="162"/>
      <c r="G113" s="699"/>
    </row>
    <row r="114" spans="1:11" ht="35.25" hidden="1" customHeight="1" x14ac:dyDescent="0.25">
      <c r="A114" s="204" t="s">
        <v>180</v>
      </c>
      <c r="B114" s="85" t="s">
        <v>182</v>
      </c>
      <c r="C114" s="194">
        <v>2210</v>
      </c>
      <c r="D114" s="91">
        <v>0</v>
      </c>
      <c r="E114" s="461" t="s">
        <v>93</v>
      </c>
      <c r="F114" s="168" t="s">
        <v>159</v>
      </c>
      <c r="G114" s="700" t="s">
        <v>220</v>
      </c>
    </row>
    <row r="115" spans="1:11" ht="48" hidden="1" customHeight="1" x14ac:dyDescent="0.25">
      <c r="A115" s="204"/>
      <c r="B115" s="85"/>
      <c r="C115" s="86"/>
      <c r="D115" s="81" t="s">
        <v>187</v>
      </c>
      <c r="E115" s="462"/>
      <c r="F115" s="168"/>
      <c r="G115" s="699"/>
    </row>
    <row r="116" spans="1:11" ht="29.25" hidden="1" customHeight="1" x14ac:dyDescent="0.25">
      <c r="A116" s="200"/>
      <c r="B116" s="31"/>
      <c r="C116" s="193"/>
      <c r="D116" s="90"/>
      <c r="E116" s="666"/>
      <c r="F116" s="461"/>
      <c r="G116" s="705"/>
      <c r="J116" s="696"/>
    </row>
    <row r="117" spans="1:11" ht="54.75" hidden="1" customHeight="1" x14ac:dyDescent="0.25">
      <c r="A117" s="203"/>
      <c r="B117" s="11"/>
      <c r="C117" s="18"/>
      <c r="D117" s="81"/>
      <c r="E117" s="667"/>
      <c r="F117" s="462"/>
      <c r="G117" s="469"/>
      <c r="J117" s="697"/>
    </row>
    <row r="118" spans="1:11" ht="48.75" hidden="1" customHeight="1" x14ac:dyDescent="0.25">
      <c r="A118" s="483" t="s">
        <v>76</v>
      </c>
      <c r="B118" s="567" t="s">
        <v>77</v>
      </c>
      <c r="C118" s="582">
        <v>2210</v>
      </c>
      <c r="D118" s="80">
        <v>0</v>
      </c>
      <c r="E118" s="461" t="s">
        <v>67</v>
      </c>
      <c r="F118" s="603" t="s">
        <v>59</v>
      </c>
      <c r="G118" s="149"/>
    </row>
    <row r="119" spans="1:11" ht="48" hidden="1" customHeight="1" thickBot="1" x14ac:dyDescent="0.3">
      <c r="A119" s="613"/>
      <c r="B119" s="734"/>
      <c r="C119" s="583"/>
      <c r="D119" s="120" t="s">
        <v>158</v>
      </c>
      <c r="E119" s="584"/>
      <c r="F119" s="534"/>
      <c r="G119" s="191"/>
    </row>
    <row r="120" spans="1:11" ht="29.25" customHeight="1" thickBot="1" x14ac:dyDescent="0.35">
      <c r="A120" s="105" t="s">
        <v>7</v>
      </c>
      <c r="B120" s="106"/>
      <c r="C120" s="107"/>
      <c r="D120" s="123">
        <f>D8+D14+D94+D10+D12</f>
        <v>2226300</v>
      </c>
      <c r="E120" s="108"/>
      <c r="F120" s="108"/>
      <c r="G120" s="109"/>
      <c r="H120" s="48"/>
      <c r="I120" s="28"/>
      <c r="J120" s="65"/>
      <c r="K120" s="44"/>
    </row>
    <row r="121" spans="1:11" ht="39" hidden="1" customHeight="1" x14ac:dyDescent="0.25">
      <c r="A121" s="625" t="s">
        <v>31</v>
      </c>
      <c r="B121" s="14" t="s">
        <v>11</v>
      </c>
      <c r="C121" s="121">
        <v>2240</v>
      </c>
      <c r="D121" s="122">
        <v>0</v>
      </c>
      <c r="E121" s="163" t="s">
        <v>8</v>
      </c>
      <c r="F121" s="151" t="s">
        <v>15</v>
      </c>
      <c r="G121" s="178" t="s">
        <v>6</v>
      </c>
    </row>
    <row r="122" spans="1:11" ht="62.25" hidden="1" customHeight="1" x14ac:dyDescent="0.25">
      <c r="A122" s="626"/>
      <c r="B122" s="8"/>
      <c r="C122" s="115"/>
      <c r="D122" s="9" t="s">
        <v>17</v>
      </c>
      <c r="E122" s="164"/>
      <c r="F122" s="148"/>
      <c r="G122" s="179"/>
    </row>
    <row r="123" spans="1:11" ht="49.5" hidden="1" customHeight="1" x14ac:dyDescent="0.25">
      <c r="A123" s="209" t="s">
        <v>29</v>
      </c>
      <c r="B123" s="7" t="s">
        <v>11</v>
      </c>
      <c r="C123" s="114">
        <v>2240</v>
      </c>
      <c r="D123" s="15">
        <v>0</v>
      </c>
      <c r="E123" s="163" t="s">
        <v>8</v>
      </c>
      <c r="F123" s="151" t="s">
        <v>15</v>
      </c>
      <c r="G123" s="181" t="s">
        <v>6</v>
      </c>
    </row>
    <row r="124" spans="1:11" ht="53.25" hidden="1" customHeight="1" x14ac:dyDescent="0.25">
      <c r="A124" s="209" t="s">
        <v>30</v>
      </c>
      <c r="B124" s="8"/>
      <c r="C124" s="116"/>
      <c r="D124" s="9" t="s">
        <v>16</v>
      </c>
      <c r="E124" s="163"/>
      <c r="F124" s="151"/>
      <c r="G124" s="210"/>
    </row>
    <row r="125" spans="1:11" ht="42" hidden="1" customHeight="1" x14ac:dyDescent="0.25">
      <c r="A125" s="211" t="s">
        <v>18</v>
      </c>
      <c r="B125" s="7" t="s">
        <v>14</v>
      </c>
      <c r="C125" s="504">
        <v>2240</v>
      </c>
      <c r="D125" s="15">
        <v>0</v>
      </c>
      <c r="E125" s="541" t="s">
        <v>8</v>
      </c>
      <c r="F125" s="701" t="s">
        <v>15</v>
      </c>
      <c r="G125" s="533" t="s">
        <v>6</v>
      </c>
    </row>
    <row r="126" spans="1:11" ht="49.5" hidden="1" customHeight="1" x14ac:dyDescent="0.25">
      <c r="A126" s="212"/>
      <c r="B126" s="8"/>
      <c r="C126" s="505"/>
      <c r="D126" s="1" t="s">
        <v>13</v>
      </c>
      <c r="E126" s="459"/>
      <c r="F126" s="681"/>
      <c r="G126" s="465"/>
    </row>
    <row r="127" spans="1:11" ht="49.5" hidden="1" customHeight="1" x14ac:dyDescent="0.25">
      <c r="A127" s="506" t="s">
        <v>284</v>
      </c>
      <c r="B127" s="629" t="s">
        <v>236</v>
      </c>
      <c r="C127" s="587">
        <v>2240</v>
      </c>
      <c r="D127" s="142">
        <v>0</v>
      </c>
      <c r="E127" s="478" t="s">
        <v>93</v>
      </c>
      <c r="F127" s="478" t="s">
        <v>65</v>
      </c>
      <c r="G127" s="476" t="s">
        <v>34</v>
      </c>
    </row>
    <row r="128" spans="1:11" ht="49.5" hidden="1" customHeight="1" x14ac:dyDescent="0.25">
      <c r="A128" s="507"/>
      <c r="B128" s="630"/>
      <c r="C128" s="588"/>
      <c r="D128" s="143" t="s">
        <v>301</v>
      </c>
      <c r="E128" s="479"/>
      <c r="F128" s="479"/>
      <c r="G128" s="477"/>
    </row>
    <row r="129" spans="1:9" ht="36" hidden="1" customHeight="1" x14ac:dyDescent="0.25">
      <c r="A129" s="502" t="s">
        <v>293</v>
      </c>
      <c r="B129" s="42" t="s">
        <v>292</v>
      </c>
      <c r="C129" s="587">
        <v>2240</v>
      </c>
      <c r="D129" s="41">
        <v>0</v>
      </c>
      <c r="E129" s="478" t="s">
        <v>93</v>
      </c>
      <c r="F129" s="478" t="s">
        <v>205</v>
      </c>
      <c r="G129" s="476" t="s">
        <v>36</v>
      </c>
    </row>
    <row r="130" spans="1:9" ht="44.25" hidden="1" customHeight="1" x14ac:dyDescent="0.25">
      <c r="A130" s="503"/>
      <c r="B130" s="144"/>
      <c r="C130" s="588"/>
      <c r="D130" s="55" t="s">
        <v>294</v>
      </c>
      <c r="E130" s="479"/>
      <c r="F130" s="479"/>
      <c r="G130" s="477"/>
      <c r="H130" s="47"/>
    </row>
    <row r="131" spans="1:9" ht="42" hidden="1" customHeight="1" x14ac:dyDescent="0.25">
      <c r="A131" s="213" t="s">
        <v>127</v>
      </c>
      <c r="B131" s="7" t="s">
        <v>126</v>
      </c>
      <c r="C131" s="153">
        <v>2240</v>
      </c>
      <c r="D131" s="69">
        <v>0</v>
      </c>
      <c r="E131" s="701" t="s">
        <v>108</v>
      </c>
      <c r="F131" s="536" t="s">
        <v>59</v>
      </c>
      <c r="G131" s="454" t="s">
        <v>36</v>
      </c>
    </row>
    <row r="132" spans="1:9" ht="28.5" hidden="1" customHeight="1" x14ac:dyDescent="0.25">
      <c r="A132" s="214"/>
      <c r="B132" s="8"/>
      <c r="C132" s="154"/>
      <c r="D132" s="24" t="s">
        <v>119</v>
      </c>
      <c r="E132" s="681"/>
      <c r="F132" s="467"/>
      <c r="G132" s="455"/>
      <c r="H132" s="47"/>
    </row>
    <row r="133" spans="1:9" ht="28.5" hidden="1" customHeight="1" x14ac:dyDescent="0.25">
      <c r="A133" s="215" t="s">
        <v>129</v>
      </c>
      <c r="B133" s="612" t="s">
        <v>128</v>
      </c>
      <c r="C133" s="167">
        <v>2240</v>
      </c>
      <c r="D133" s="70">
        <v>0</v>
      </c>
      <c r="E133" s="701" t="s">
        <v>108</v>
      </c>
      <c r="F133" s="151" t="s">
        <v>130</v>
      </c>
      <c r="G133" s="454" t="s">
        <v>34</v>
      </c>
      <c r="H133" s="47"/>
    </row>
    <row r="134" spans="1:9" ht="28.5" hidden="1" customHeight="1" x14ac:dyDescent="0.25">
      <c r="A134" s="215"/>
      <c r="B134" s="547"/>
      <c r="C134" s="167"/>
      <c r="D134" s="24" t="s">
        <v>131</v>
      </c>
      <c r="E134" s="681"/>
      <c r="F134" s="151"/>
      <c r="G134" s="455"/>
      <c r="H134" s="47"/>
    </row>
    <row r="135" spans="1:9" ht="96.75" hidden="1" customHeight="1" x14ac:dyDescent="0.25">
      <c r="A135" s="483" t="s">
        <v>311</v>
      </c>
      <c r="B135" s="7" t="s">
        <v>247</v>
      </c>
      <c r="C135" s="153">
        <v>2240</v>
      </c>
      <c r="D135" s="41">
        <f>8400000-580000</f>
        <v>7820000</v>
      </c>
      <c r="E135" s="479" t="s">
        <v>561</v>
      </c>
      <c r="F135" s="165" t="s">
        <v>21</v>
      </c>
      <c r="G135" s="486" t="s">
        <v>581</v>
      </c>
    </row>
    <row r="136" spans="1:9" ht="36" hidden="1" x14ac:dyDescent="0.25">
      <c r="A136" s="484"/>
      <c r="B136" s="216"/>
      <c r="C136" s="154"/>
      <c r="D136" s="24" t="s">
        <v>486</v>
      </c>
      <c r="E136" s="485"/>
      <c r="F136" s="166"/>
      <c r="G136" s="487"/>
      <c r="I136" s="6"/>
    </row>
    <row r="137" spans="1:9" ht="63.75" hidden="1" x14ac:dyDescent="0.25">
      <c r="A137" s="483" t="s">
        <v>311</v>
      </c>
      <c r="B137" s="7" t="s">
        <v>247</v>
      </c>
      <c r="C137" s="363">
        <v>2240</v>
      </c>
      <c r="D137" s="41">
        <f>8400000-580000</f>
        <v>7820000</v>
      </c>
      <c r="E137" s="479" t="s">
        <v>561</v>
      </c>
      <c r="F137" s="365" t="s">
        <v>21</v>
      </c>
      <c r="G137" s="486" t="s">
        <v>581</v>
      </c>
      <c r="I137" s="6"/>
    </row>
    <row r="138" spans="1:9" ht="49.5" hidden="1" customHeight="1" x14ac:dyDescent="0.25">
      <c r="A138" s="484"/>
      <c r="B138" s="216"/>
      <c r="C138" s="364"/>
      <c r="D138" s="24" t="s">
        <v>486</v>
      </c>
      <c r="E138" s="485"/>
      <c r="F138" s="362"/>
      <c r="G138" s="487"/>
      <c r="I138" s="6"/>
    </row>
    <row r="139" spans="1:9" ht="99" hidden="1" customHeight="1" x14ac:dyDescent="0.25">
      <c r="A139" s="483" t="s">
        <v>291</v>
      </c>
      <c r="B139" s="7" t="s">
        <v>248</v>
      </c>
      <c r="C139" s="153">
        <v>2240</v>
      </c>
      <c r="D139" s="69">
        <v>580000</v>
      </c>
      <c r="E139" s="478" t="s">
        <v>93</v>
      </c>
      <c r="F139" s="165" t="s">
        <v>15</v>
      </c>
      <c r="G139" s="486" t="s">
        <v>226</v>
      </c>
    </row>
    <row r="140" spans="1:9" ht="30" hidden="1" customHeight="1" x14ac:dyDescent="0.25">
      <c r="A140" s="613"/>
      <c r="B140" s="216"/>
      <c r="C140" s="154"/>
      <c r="D140" s="55" t="s">
        <v>487</v>
      </c>
      <c r="E140" s="479"/>
      <c r="F140" s="166"/>
      <c r="G140" s="487"/>
    </row>
    <row r="141" spans="1:9" ht="39" customHeight="1" x14ac:dyDescent="0.25">
      <c r="A141" s="483" t="s">
        <v>461</v>
      </c>
      <c r="B141" s="612" t="s">
        <v>460</v>
      </c>
      <c r="C141" s="265">
        <v>2240</v>
      </c>
      <c r="D141" s="69">
        <v>2400</v>
      </c>
      <c r="E141" s="479" t="s">
        <v>93</v>
      </c>
      <c r="F141" s="269" t="s">
        <v>21</v>
      </c>
      <c r="G141" s="268" t="s">
        <v>34</v>
      </c>
    </row>
    <row r="142" spans="1:9" ht="27" customHeight="1" x14ac:dyDescent="0.25">
      <c r="A142" s="484"/>
      <c r="B142" s="547"/>
      <c r="C142" s="266"/>
      <c r="D142" s="55" t="s">
        <v>241</v>
      </c>
      <c r="E142" s="485"/>
      <c r="F142" s="267"/>
      <c r="G142" s="270"/>
    </row>
    <row r="143" spans="1:9" ht="57.75" hidden="1" customHeight="1" x14ac:dyDescent="0.25">
      <c r="A143" s="483" t="s">
        <v>338</v>
      </c>
      <c r="B143" s="612" t="s">
        <v>337</v>
      </c>
      <c r="C143" s="167">
        <v>2240</v>
      </c>
      <c r="D143" s="69">
        <v>0</v>
      </c>
      <c r="E143" s="479" t="s">
        <v>286</v>
      </c>
      <c r="F143" s="177" t="s">
        <v>159</v>
      </c>
      <c r="G143" s="181" t="s">
        <v>34</v>
      </c>
    </row>
    <row r="144" spans="1:9" ht="67.5" hidden="1" customHeight="1" x14ac:dyDescent="0.25">
      <c r="A144" s="484"/>
      <c r="B144" s="547"/>
      <c r="C144" s="154"/>
      <c r="D144" s="100" t="s">
        <v>384</v>
      </c>
      <c r="E144" s="485"/>
      <c r="F144" s="166"/>
      <c r="G144" s="217"/>
    </row>
    <row r="145" spans="1:10" ht="42" hidden="1" customHeight="1" x14ac:dyDescent="0.25">
      <c r="A145" s="483" t="s">
        <v>342</v>
      </c>
      <c r="B145" s="612" t="s">
        <v>336</v>
      </c>
      <c r="C145" s="167">
        <v>2240</v>
      </c>
      <c r="D145" s="69">
        <v>0</v>
      </c>
      <c r="E145" s="479" t="s">
        <v>286</v>
      </c>
      <c r="F145" s="177" t="s">
        <v>144</v>
      </c>
      <c r="G145" s="277" t="s">
        <v>34</v>
      </c>
      <c r="J145" s="6"/>
    </row>
    <row r="146" spans="1:10" ht="117.75" hidden="1" customHeight="1" x14ac:dyDescent="0.25">
      <c r="A146" s="484"/>
      <c r="B146" s="547"/>
      <c r="C146" s="259"/>
      <c r="D146" s="100" t="s">
        <v>352</v>
      </c>
      <c r="E146" s="485"/>
      <c r="F146" s="260"/>
      <c r="G146" s="278"/>
    </row>
    <row r="147" spans="1:10" ht="42" hidden="1" customHeight="1" x14ac:dyDescent="0.25">
      <c r="A147" s="483" t="s">
        <v>317</v>
      </c>
      <c r="B147" s="612" t="s">
        <v>315</v>
      </c>
      <c r="C147" s="261">
        <v>2240</v>
      </c>
      <c r="D147" s="69">
        <v>6000</v>
      </c>
      <c r="E147" s="478" t="s">
        <v>93</v>
      </c>
      <c r="F147" s="263" t="s">
        <v>15</v>
      </c>
      <c r="G147" s="262" t="s">
        <v>34</v>
      </c>
    </row>
    <row r="148" spans="1:10" ht="31.5" hidden="1" customHeight="1" x14ac:dyDescent="0.25">
      <c r="A148" s="484"/>
      <c r="B148" s="547"/>
      <c r="C148" s="261"/>
      <c r="D148" s="55" t="s">
        <v>457</v>
      </c>
      <c r="E148" s="479"/>
      <c r="F148" s="263"/>
      <c r="G148" s="218"/>
    </row>
    <row r="149" spans="1:10" ht="71.25" customHeight="1" x14ac:dyDescent="0.25">
      <c r="A149" s="502" t="s">
        <v>335</v>
      </c>
      <c r="B149" s="42" t="s">
        <v>295</v>
      </c>
      <c r="C149" s="587">
        <v>2240</v>
      </c>
      <c r="D149" s="124">
        <v>802800</v>
      </c>
      <c r="E149" s="478" t="s">
        <v>93</v>
      </c>
      <c r="F149" s="478" t="s">
        <v>66</v>
      </c>
      <c r="G149" s="272" t="s">
        <v>34</v>
      </c>
    </row>
    <row r="150" spans="1:10" ht="60.75" customHeight="1" x14ac:dyDescent="0.25">
      <c r="A150" s="503"/>
      <c r="B150" s="144"/>
      <c r="C150" s="588"/>
      <c r="D150" s="95" t="s">
        <v>458</v>
      </c>
      <c r="E150" s="479"/>
      <c r="F150" s="479"/>
      <c r="G150" s="271" t="s">
        <v>459</v>
      </c>
    </row>
    <row r="151" spans="1:10" s="99" customFormat="1" ht="39" customHeight="1" x14ac:dyDescent="0.25">
      <c r="A151" s="614" t="s">
        <v>334</v>
      </c>
      <c r="B151" s="97" t="s">
        <v>295</v>
      </c>
      <c r="C151" s="274" t="s">
        <v>296</v>
      </c>
      <c r="D151" s="101">
        <v>620000</v>
      </c>
      <c r="E151" s="478" t="s">
        <v>93</v>
      </c>
      <c r="F151" s="273" t="s">
        <v>159</v>
      </c>
      <c r="G151" s="723" t="s">
        <v>453</v>
      </c>
    </row>
    <row r="152" spans="1:10" s="99" customFormat="1" ht="85.5" customHeight="1" x14ac:dyDescent="0.25">
      <c r="A152" s="615"/>
      <c r="B152" s="145"/>
      <c r="C152" s="275"/>
      <c r="D152" s="55" t="s">
        <v>454</v>
      </c>
      <c r="E152" s="479"/>
      <c r="F152" s="273"/>
      <c r="G152" s="724"/>
      <c r="J152" s="146"/>
    </row>
    <row r="153" spans="1:10" ht="51" hidden="1" customHeight="1" x14ac:dyDescent="0.25">
      <c r="A153" s="219" t="s">
        <v>38</v>
      </c>
      <c r="B153" s="7" t="s">
        <v>39</v>
      </c>
      <c r="C153" s="504">
        <v>2240</v>
      </c>
      <c r="D153" s="23">
        <v>0</v>
      </c>
      <c r="E153" s="541" t="s">
        <v>40</v>
      </c>
      <c r="F153" s="701" t="s">
        <v>20</v>
      </c>
      <c r="G153" s="220" t="s">
        <v>34</v>
      </c>
    </row>
    <row r="154" spans="1:10" ht="27" hidden="1" customHeight="1" x14ac:dyDescent="0.25">
      <c r="A154" s="214"/>
      <c r="B154" s="8"/>
      <c r="C154" s="505"/>
      <c r="D154" s="9" t="s">
        <v>41</v>
      </c>
      <c r="E154" s="459"/>
      <c r="F154" s="681"/>
      <c r="G154" s="221"/>
    </row>
    <row r="155" spans="1:10" ht="50.25" hidden="1" customHeight="1" x14ac:dyDescent="0.25">
      <c r="A155" s="215" t="s">
        <v>22</v>
      </c>
      <c r="B155" s="7" t="s">
        <v>37</v>
      </c>
      <c r="C155" s="167">
        <v>2240</v>
      </c>
      <c r="D155" s="23">
        <v>0</v>
      </c>
      <c r="E155" s="180" t="s">
        <v>8</v>
      </c>
      <c r="F155" s="170" t="s">
        <v>20</v>
      </c>
      <c r="G155" s="533" t="s">
        <v>34</v>
      </c>
    </row>
    <row r="156" spans="1:10" ht="30.75" hidden="1" customHeight="1" x14ac:dyDescent="0.25">
      <c r="A156" s="214"/>
      <c r="B156" s="8"/>
      <c r="C156" s="154"/>
      <c r="D156" s="1" t="s">
        <v>23</v>
      </c>
      <c r="E156" s="166"/>
      <c r="F156" s="171"/>
      <c r="G156" s="465"/>
    </row>
    <row r="157" spans="1:10" ht="45" hidden="1" customHeight="1" x14ac:dyDescent="0.25">
      <c r="A157" s="219" t="s">
        <v>38</v>
      </c>
      <c r="B157" s="7" t="s">
        <v>39</v>
      </c>
      <c r="C157" s="504">
        <v>2240</v>
      </c>
      <c r="D157" s="23">
        <v>0</v>
      </c>
      <c r="E157" s="541" t="s">
        <v>40</v>
      </c>
      <c r="F157" s="701" t="s">
        <v>65</v>
      </c>
      <c r="G157" s="220" t="s">
        <v>34</v>
      </c>
    </row>
    <row r="158" spans="1:10" ht="27" hidden="1" customHeight="1" x14ac:dyDescent="0.25">
      <c r="A158" s="214"/>
      <c r="B158" s="8"/>
      <c r="C158" s="505"/>
      <c r="D158" s="9" t="s">
        <v>86</v>
      </c>
      <c r="E158" s="459"/>
      <c r="F158" s="681"/>
      <c r="G158" s="221"/>
    </row>
    <row r="159" spans="1:10" s="128" customFormat="1" ht="48.75" hidden="1" customHeight="1" x14ac:dyDescent="0.25">
      <c r="A159" s="494" t="s">
        <v>249</v>
      </c>
      <c r="B159" s="10" t="s">
        <v>250</v>
      </c>
      <c r="C159" s="121">
        <v>2240</v>
      </c>
      <c r="D159" s="138">
        <v>0</v>
      </c>
      <c r="E159" s="722" t="s">
        <v>61</v>
      </c>
      <c r="F159" s="151" t="s">
        <v>15</v>
      </c>
      <c r="G159" s="185" t="s">
        <v>34</v>
      </c>
      <c r="H159" s="127"/>
    </row>
    <row r="160" spans="1:10" s="128" customFormat="1" ht="51.75" hidden="1" customHeight="1" x14ac:dyDescent="0.25">
      <c r="A160" s="495"/>
      <c r="B160" s="17"/>
      <c r="C160" s="121"/>
      <c r="D160" s="139" t="s">
        <v>281</v>
      </c>
      <c r="E160" s="643"/>
      <c r="F160" s="151"/>
      <c r="G160" s="222"/>
    </row>
    <row r="161" spans="1:10" ht="51.75" hidden="1" customHeight="1" x14ac:dyDescent="0.25">
      <c r="A161" s="571" t="s">
        <v>249</v>
      </c>
      <c r="B161" s="7" t="s">
        <v>39</v>
      </c>
      <c r="C161" s="71">
        <v>2240</v>
      </c>
      <c r="D161" s="137">
        <v>0</v>
      </c>
      <c r="E161" s="541" t="s">
        <v>61</v>
      </c>
      <c r="F161" s="177" t="s">
        <v>15</v>
      </c>
      <c r="G161" s="220" t="s">
        <v>34</v>
      </c>
    </row>
    <row r="162" spans="1:10" ht="35.25" hidden="1" customHeight="1" x14ac:dyDescent="0.25">
      <c r="A162" s="572"/>
      <c r="B162" s="14"/>
      <c r="C162" s="71"/>
      <c r="D162" s="9" t="s">
        <v>282</v>
      </c>
      <c r="E162" s="459"/>
      <c r="F162" s="177"/>
      <c r="G162" s="223" t="s">
        <v>223</v>
      </c>
    </row>
    <row r="163" spans="1:10" ht="53.25" customHeight="1" x14ac:dyDescent="0.25">
      <c r="A163" s="496" t="s">
        <v>455</v>
      </c>
      <c r="B163" s="480" t="s">
        <v>239</v>
      </c>
      <c r="C163" s="580">
        <v>2240</v>
      </c>
      <c r="D163" s="329">
        <f>21200+29200</f>
        <v>50400</v>
      </c>
      <c r="E163" s="509" t="s">
        <v>235</v>
      </c>
      <c r="F163" s="509" t="s">
        <v>20</v>
      </c>
      <c r="G163" s="545" t="s">
        <v>593</v>
      </c>
      <c r="J163" s="6"/>
    </row>
    <row r="164" spans="1:10" ht="31.5" customHeight="1" x14ac:dyDescent="0.25">
      <c r="A164" s="497"/>
      <c r="B164" s="481"/>
      <c r="C164" s="581"/>
      <c r="D164" s="342" t="s">
        <v>456</v>
      </c>
      <c r="E164" s="501"/>
      <c r="F164" s="501"/>
      <c r="G164" s="529"/>
    </row>
    <row r="165" spans="1:10" ht="48" hidden="1" customHeight="1" x14ac:dyDescent="0.25">
      <c r="A165" s="498" t="s">
        <v>251</v>
      </c>
      <c r="B165" s="480" t="s">
        <v>239</v>
      </c>
      <c r="C165" s="580">
        <v>2240</v>
      </c>
      <c r="D165" s="371">
        <v>0</v>
      </c>
      <c r="E165" s="509" t="s">
        <v>93</v>
      </c>
      <c r="F165" s="509" t="s">
        <v>310</v>
      </c>
      <c r="G165" s="545" t="s">
        <v>42</v>
      </c>
    </row>
    <row r="166" spans="1:10" ht="16.5" hidden="1" customHeight="1" x14ac:dyDescent="0.25">
      <c r="A166" s="499"/>
      <c r="B166" s="481"/>
      <c r="C166" s="581"/>
      <c r="D166" s="342" t="s">
        <v>227</v>
      </c>
      <c r="E166" s="501"/>
      <c r="F166" s="501"/>
      <c r="G166" s="529"/>
    </row>
    <row r="167" spans="1:10" ht="56.25" customHeight="1" x14ac:dyDescent="0.25">
      <c r="A167" s="498" t="s">
        <v>344</v>
      </c>
      <c r="B167" s="480" t="s">
        <v>345</v>
      </c>
      <c r="C167" s="580">
        <v>2240</v>
      </c>
      <c r="D167" s="329">
        <v>576</v>
      </c>
      <c r="E167" s="509" t="s">
        <v>235</v>
      </c>
      <c r="F167" s="509" t="s">
        <v>20</v>
      </c>
      <c r="G167" s="510" t="s">
        <v>592</v>
      </c>
    </row>
    <row r="168" spans="1:10" ht="44.25" customHeight="1" x14ac:dyDescent="0.25">
      <c r="A168" s="499"/>
      <c r="B168" s="481"/>
      <c r="C168" s="581"/>
      <c r="D168" s="372" t="s">
        <v>343</v>
      </c>
      <c r="E168" s="501"/>
      <c r="F168" s="501"/>
      <c r="G168" s="511"/>
    </row>
    <row r="169" spans="1:10" ht="64.5" customHeight="1" x14ac:dyDescent="0.25">
      <c r="A169" s="496" t="s">
        <v>414</v>
      </c>
      <c r="B169" s="627" t="s">
        <v>252</v>
      </c>
      <c r="C169" s="318">
        <v>2240</v>
      </c>
      <c r="D169" s="340">
        <f>14330000+19293.34</f>
        <v>14349293.34</v>
      </c>
      <c r="E169" s="501" t="s">
        <v>561</v>
      </c>
      <c r="F169" s="509" t="s">
        <v>406</v>
      </c>
      <c r="G169" s="545" t="s">
        <v>415</v>
      </c>
    </row>
    <row r="170" spans="1:10" ht="88.5" customHeight="1" x14ac:dyDescent="0.25">
      <c r="A170" s="497"/>
      <c r="B170" s="628"/>
      <c r="C170" s="341"/>
      <c r="D170" s="342" t="s">
        <v>582</v>
      </c>
      <c r="E170" s="530"/>
      <c r="F170" s="501"/>
      <c r="G170" s="529"/>
      <c r="H170" s="103"/>
    </row>
    <row r="171" spans="1:10" ht="88.5" customHeight="1" x14ac:dyDescent="0.25">
      <c r="A171" s="343" t="s">
        <v>416</v>
      </c>
      <c r="B171" s="627" t="s">
        <v>252</v>
      </c>
      <c r="C171" s="318">
        <v>2240</v>
      </c>
      <c r="D171" s="340">
        <v>7867468.3300000001</v>
      </c>
      <c r="E171" s="501" t="s">
        <v>561</v>
      </c>
      <c r="F171" s="509" t="s">
        <v>518</v>
      </c>
      <c r="G171" s="545" t="s">
        <v>415</v>
      </c>
      <c r="H171" s="103"/>
      <c r="J171" s="6"/>
    </row>
    <row r="172" spans="1:10" ht="50.25" customHeight="1" x14ac:dyDescent="0.25">
      <c r="A172" s="344"/>
      <c r="B172" s="628"/>
      <c r="C172" s="341"/>
      <c r="D172" s="342" t="s">
        <v>417</v>
      </c>
      <c r="E172" s="530"/>
      <c r="F172" s="501"/>
      <c r="G172" s="529"/>
      <c r="H172" s="103"/>
    </row>
    <row r="173" spans="1:10" ht="63" hidden="1" customHeight="1" x14ac:dyDescent="0.25">
      <c r="A173" s="502" t="s">
        <v>383</v>
      </c>
      <c r="B173" s="312" t="s">
        <v>380</v>
      </c>
      <c r="C173" s="314" t="s">
        <v>296</v>
      </c>
      <c r="D173" s="40">
        <v>0</v>
      </c>
      <c r="E173" s="478" t="s">
        <v>235</v>
      </c>
      <c r="F173" s="478" t="s">
        <v>283</v>
      </c>
      <c r="G173" s="310" t="s">
        <v>34</v>
      </c>
      <c r="H173" s="103"/>
    </row>
    <row r="174" spans="1:10" ht="63" hidden="1" customHeight="1" x14ac:dyDescent="0.25">
      <c r="A174" s="503"/>
      <c r="B174" s="313"/>
      <c r="C174" s="275"/>
      <c r="D174" s="95" t="s">
        <v>382</v>
      </c>
      <c r="E174" s="479"/>
      <c r="F174" s="479"/>
      <c r="G174" s="311" t="s">
        <v>381</v>
      </c>
      <c r="H174" s="103"/>
    </row>
    <row r="175" spans="1:10" ht="101.25" hidden="1" customHeight="1" x14ac:dyDescent="0.25">
      <c r="A175" s="508" t="s">
        <v>341</v>
      </c>
      <c r="B175" s="291" t="s">
        <v>295</v>
      </c>
      <c r="C175" s="292"/>
      <c r="D175" s="298">
        <v>0</v>
      </c>
      <c r="E175" s="479" t="s">
        <v>286</v>
      </c>
      <c r="F175" s="514" t="s">
        <v>58</v>
      </c>
      <c r="G175" s="515" t="s">
        <v>400</v>
      </c>
      <c r="H175" s="103"/>
      <c r="I175" s="6"/>
    </row>
    <row r="176" spans="1:10" ht="55.5" hidden="1" customHeight="1" x14ac:dyDescent="0.25">
      <c r="A176" s="503"/>
      <c r="B176" s="291"/>
      <c r="C176" s="292"/>
      <c r="D176" s="55" t="s">
        <v>365</v>
      </c>
      <c r="E176" s="485"/>
      <c r="F176" s="491"/>
      <c r="G176" s="516"/>
      <c r="H176" s="103"/>
    </row>
    <row r="177" spans="1:10" ht="61.5" customHeight="1" x14ac:dyDescent="0.25">
      <c r="A177" s="498" t="s">
        <v>302</v>
      </c>
      <c r="B177" s="627" t="s">
        <v>252</v>
      </c>
      <c r="C177" s="373" t="s">
        <v>296</v>
      </c>
      <c r="D177" s="340">
        <f>1920131.67-4-19293.34</f>
        <v>1900834.3299999998</v>
      </c>
      <c r="E177" s="509" t="s">
        <v>93</v>
      </c>
      <c r="F177" s="374" t="s">
        <v>15</v>
      </c>
      <c r="G177" s="510" t="s">
        <v>226</v>
      </c>
      <c r="H177" s="103"/>
      <c r="J177" s="6"/>
    </row>
    <row r="178" spans="1:10" ht="69" customHeight="1" x14ac:dyDescent="0.25">
      <c r="A178" s="499"/>
      <c r="B178" s="628"/>
      <c r="C178" s="341"/>
      <c r="D178" s="346" t="s">
        <v>583</v>
      </c>
      <c r="E178" s="501"/>
      <c r="F178" s="375"/>
      <c r="G178" s="511"/>
      <c r="H178" s="103"/>
    </row>
    <row r="179" spans="1:10" ht="51" hidden="1" customHeight="1" x14ac:dyDescent="0.25">
      <c r="A179" s="498" t="s">
        <v>331</v>
      </c>
      <c r="B179" s="621" t="s">
        <v>332</v>
      </c>
      <c r="C179" s="318">
        <v>2240</v>
      </c>
      <c r="D179" s="329">
        <v>0</v>
      </c>
      <c r="E179" s="501" t="s">
        <v>286</v>
      </c>
      <c r="F179" s="376" t="s">
        <v>283</v>
      </c>
      <c r="G179" s="545" t="s">
        <v>34</v>
      </c>
    </row>
    <row r="180" spans="1:10" ht="30" hidden="1" customHeight="1" x14ac:dyDescent="0.25">
      <c r="A180" s="499"/>
      <c r="B180" s="622"/>
      <c r="C180" s="377"/>
      <c r="D180" s="378" t="s">
        <v>297</v>
      </c>
      <c r="E180" s="530"/>
      <c r="F180" s="375"/>
      <c r="G180" s="529"/>
    </row>
    <row r="181" spans="1:10" ht="47.25" hidden="1" customHeight="1" x14ac:dyDescent="0.25">
      <c r="A181" s="496" t="s">
        <v>325</v>
      </c>
      <c r="B181" s="379" t="s">
        <v>254</v>
      </c>
      <c r="C181" s="380">
        <v>2240</v>
      </c>
      <c r="D181" s="345">
        <v>0</v>
      </c>
      <c r="E181" s="509" t="s">
        <v>286</v>
      </c>
      <c r="F181" s="739" t="s">
        <v>406</v>
      </c>
      <c r="G181" s="510" t="s">
        <v>408</v>
      </c>
    </row>
    <row r="182" spans="1:10" ht="54.75" hidden="1" customHeight="1" x14ac:dyDescent="0.25">
      <c r="A182" s="497"/>
      <c r="B182" s="330"/>
      <c r="C182" s="381"/>
      <c r="D182" s="346" t="s">
        <v>359</v>
      </c>
      <c r="E182" s="501"/>
      <c r="F182" s="740"/>
      <c r="G182" s="511"/>
    </row>
    <row r="183" spans="1:10" ht="43.5" hidden="1" customHeight="1" x14ac:dyDescent="0.25">
      <c r="A183" s="496" t="s">
        <v>324</v>
      </c>
      <c r="B183" s="379" t="s">
        <v>254</v>
      </c>
      <c r="C183" s="380">
        <v>2240</v>
      </c>
      <c r="D183" s="345">
        <v>0</v>
      </c>
      <c r="E183" s="509" t="s">
        <v>93</v>
      </c>
      <c r="F183" s="741" t="s">
        <v>20</v>
      </c>
      <c r="G183" s="510" t="s">
        <v>226</v>
      </c>
    </row>
    <row r="184" spans="1:10" ht="48.75" hidden="1" customHeight="1" x14ac:dyDescent="0.25">
      <c r="A184" s="497"/>
      <c r="B184" s="379"/>
      <c r="C184" s="380"/>
      <c r="D184" s="346" t="s">
        <v>318</v>
      </c>
      <c r="E184" s="501"/>
      <c r="F184" s="740"/>
      <c r="G184" s="511"/>
      <c r="I184" s="6"/>
    </row>
    <row r="185" spans="1:10" ht="33" customHeight="1" x14ac:dyDescent="0.25">
      <c r="A185" s="559" t="s">
        <v>409</v>
      </c>
      <c r="B185" s="379" t="s">
        <v>410</v>
      </c>
      <c r="C185" s="380">
        <v>2240</v>
      </c>
      <c r="D185" s="345">
        <v>2404800</v>
      </c>
      <c r="E185" s="501" t="s">
        <v>561</v>
      </c>
      <c r="F185" s="500" t="s">
        <v>360</v>
      </c>
      <c r="G185" s="528" t="s">
        <v>411</v>
      </c>
    </row>
    <row r="186" spans="1:10" ht="45.75" customHeight="1" x14ac:dyDescent="0.25">
      <c r="A186" s="560"/>
      <c r="B186" s="330"/>
      <c r="C186" s="381"/>
      <c r="D186" s="346" t="s">
        <v>412</v>
      </c>
      <c r="E186" s="530"/>
      <c r="F186" s="501"/>
      <c r="G186" s="529"/>
    </row>
    <row r="187" spans="1:10" ht="27" customHeight="1" x14ac:dyDescent="0.25">
      <c r="A187" s="559" t="s">
        <v>413</v>
      </c>
      <c r="B187" s="379" t="s">
        <v>410</v>
      </c>
      <c r="C187" s="380">
        <v>2240</v>
      </c>
      <c r="D187" s="345">
        <v>620604</v>
      </c>
      <c r="E187" s="501" t="s">
        <v>561</v>
      </c>
      <c r="F187" s="500" t="s">
        <v>418</v>
      </c>
      <c r="G187" s="510" t="s">
        <v>411</v>
      </c>
    </row>
    <row r="188" spans="1:10" ht="42" customHeight="1" x14ac:dyDescent="0.25">
      <c r="A188" s="560"/>
      <c r="B188" s="330"/>
      <c r="C188" s="381"/>
      <c r="D188" s="346" t="s">
        <v>517</v>
      </c>
      <c r="E188" s="530"/>
      <c r="F188" s="501"/>
      <c r="G188" s="511"/>
      <c r="I188" s="6"/>
      <c r="J188" s="6"/>
    </row>
    <row r="189" spans="1:10" ht="56.25" hidden="1" customHeight="1" x14ac:dyDescent="0.25">
      <c r="A189" s="502" t="s">
        <v>363</v>
      </c>
      <c r="B189" s="97" t="s">
        <v>362</v>
      </c>
      <c r="C189" s="276">
        <v>2240</v>
      </c>
      <c r="D189" s="69">
        <v>0</v>
      </c>
      <c r="E189" s="479" t="s">
        <v>561</v>
      </c>
      <c r="F189" s="289" t="s">
        <v>205</v>
      </c>
      <c r="G189" s="476" t="s">
        <v>379</v>
      </c>
    </row>
    <row r="190" spans="1:10" ht="138.75" hidden="1" customHeight="1" x14ac:dyDescent="0.25">
      <c r="A190" s="503"/>
      <c r="B190" s="144"/>
      <c r="C190" s="276"/>
      <c r="D190" s="73" t="s">
        <v>361</v>
      </c>
      <c r="E190" s="485"/>
      <c r="F190" s="284"/>
      <c r="G190" s="477"/>
    </row>
    <row r="191" spans="1:10" ht="42" customHeight="1" x14ac:dyDescent="0.25">
      <c r="A191" s="502" t="s">
        <v>462</v>
      </c>
      <c r="B191" s="290" t="s">
        <v>571</v>
      </c>
      <c r="C191" s="276">
        <v>2240</v>
      </c>
      <c r="D191" s="69">
        <v>45000</v>
      </c>
      <c r="E191" s="479" t="s">
        <v>561</v>
      </c>
      <c r="F191" s="324" t="s">
        <v>59</v>
      </c>
      <c r="G191" s="476" t="s">
        <v>619</v>
      </c>
    </row>
    <row r="192" spans="1:10" ht="38.25" customHeight="1" x14ac:dyDescent="0.25">
      <c r="A192" s="503"/>
      <c r="B192" s="144"/>
      <c r="C192" s="334"/>
      <c r="D192" s="73" t="s">
        <v>364</v>
      </c>
      <c r="E192" s="485"/>
      <c r="F192" s="284"/>
      <c r="G192" s="477"/>
    </row>
    <row r="193" spans="1:10" ht="55.5" hidden="1" customHeight="1" x14ac:dyDescent="0.25">
      <c r="A193" s="571" t="s">
        <v>298</v>
      </c>
      <c r="B193" s="7" t="s">
        <v>299</v>
      </c>
      <c r="C193" s="582">
        <v>2240</v>
      </c>
      <c r="D193" s="69">
        <v>0</v>
      </c>
      <c r="E193" s="478" t="s">
        <v>93</v>
      </c>
      <c r="F193" s="536" t="s">
        <v>21</v>
      </c>
      <c r="G193" s="454" t="s">
        <v>326</v>
      </c>
    </row>
    <row r="194" spans="1:10" ht="45.75" hidden="1" customHeight="1" x14ac:dyDescent="0.25">
      <c r="A194" s="572"/>
      <c r="B194" s="8"/>
      <c r="C194" s="634"/>
      <c r="D194" s="24" t="s">
        <v>303</v>
      </c>
      <c r="E194" s="479"/>
      <c r="F194" s="467"/>
      <c r="G194" s="455"/>
      <c r="H194" s="47"/>
    </row>
    <row r="195" spans="1:10" ht="52.5" hidden="1" customHeight="1" x14ac:dyDescent="0.25">
      <c r="A195" s="502" t="s">
        <v>347</v>
      </c>
      <c r="B195" s="7" t="s">
        <v>11</v>
      </c>
      <c r="C195" s="153">
        <v>2240</v>
      </c>
      <c r="D195" s="36">
        <v>0</v>
      </c>
      <c r="E195" s="479" t="s">
        <v>286</v>
      </c>
      <c r="F195" s="534" t="s">
        <v>130</v>
      </c>
      <c r="G195" s="533" t="s">
        <v>407</v>
      </c>
    </row>
    <row r="196" spans="1:10" ht="78" hidden="1" customHeight="1" x14ac:dyDescent="0.25">
      <c r="A196" s="503"/>
      <c r="B196" s="8"/>
      <c r="C196" s="154"/>
      <c r="D196" s="37" t="s">
        <v>348</v>
      </c>
      <c r="E196" s="485"/>
      <c r="F196" s="535"/>
      <c r="G196" s="465"/>
      <c r="H196" s="47"/>
    </row>
    <row r="197" spans="1:10" ht="28.5" hidden="1" customHeight="1" x14ac:dyDescent="0.25">
      <c r="A197" s="488" t="s">
        <v>376</v>
      </c>
      <c r="B197" s="42" t="s">
        <v>73</v>
      </c>
      <c r="C197" s="492">
        <v>2240</v>
      </c>
      <c r="D197" s="80">
        <v>0</v>
      </c>
      <c r="E197" s="479" t="s">
        <v>286</v>
      </c>
      <c r="F197" s="490" t="s">
        <v>205</v>
      </c>
      <c r="G197" s="478" t="s">
        <v>52</v>
      </c>
      <c r="H197" s="47"/>
    </row>
    <row r="198" spans="1:10" ht="43.5" hidden="1" customHeight="1" x14ac:dyDescent="0.25">
      <c r="A198" s="489"/>
      <c r="B198" s="297"/>
      <c r="C198" s="493"/>
      <c r="D198" s="95" t="s">
        <v>374</v>
      </c>
      <c r="E198" s="485"/>
      <c r="F198" s="491"/>
      <c r="G198" s="479"/>
      <c r="H198" s="47"/>
    </row>
    <row r="199" spans="1:10" ht="51" hidden="1" customHeight="1" x14ac:dyDescent="0.25">
      <c r="A199" s="488" t="s">
        <v>377</v>
      </c>
      <c r="B199" s="42" t="s">
        <v>68</v>
      </c>
      <c r="C199" s="587">
        <v>2240</v>
      </c>
      <c r="D199" s="80">
        <v>0</v>
      </c>
      <c r="E199" s="479" t="s">
        <v>286</v>
      </c>
      <c r="F199" s="490" t="s">
        <v>205</v>
      </c>
      <c r="G199" s="478" t="s">
        <v>52</v>
      </c>
      <c r="H199" s="47"/>
    </row>
    <row r="200" spans="1:10" ht="68.25" hidden="1" customHeight="1" x14ac:dyDescent="0.25">
      <c r="A200" s="489"/>
      <c r="B200" s="297"/>
      <c r="C200" s="588"/>
      <c r="D200" s="95" t="s">
        <v>374</v>
      </c>
      <c r="E200" s="485"/>
      <c r="F200" s="491"/>
      <c r="G200" s="479"/>
      <c r="H200" s="47"/>
    </row>
    <row r="201" spans="1:10" ht="31.5" customHeight="1" x14ac:dyDescent="0.25">
      <c r="A201" s="482" t="s">
        <v>488</v>
      </c>
      <c r="B201" s="294" t="s">
        <v>375</v>
      </c>
      <c r="C201" s="98">
        <v>2240</v>
      </c>
      <c r="D201" s="80">
        <v>2109600</v>
      </c>
      <c r="E201" s="479" t="s">
        <v>564</v>
      </c>
      <c r="F201" s="490" t="s">
        <v>130</v>
      </c>
      <c r="G201" s="512" t="s">
        <v>618</v>
      </c>
      <c r="H201" s="47"/>
    </row>
    <row r="202" spans="1:10" ht="63" customHeight="1" x14ac:dyDescent="0.25">
      <c r="A202" s="482"/>
      <c r="B202" s="295"/>
      <c r="C202" s="293"/>
      <c r="D202" s="95" t="s">
        <v>489</v>
      </c>
      <c r="E202" s="485"/>
      <c r="F202" s="491"/>
      <c r="G202" s="513"/>
      <c r="H202" s="47"/>
    </row>
    <row r="203" spans="1:10" ht="38.25" customHeight="1" x14ac:dyDescent="0.25">
      <c r="A203" s="731" t="s">
        <v>490</v>
      </c>
      <c r="B203" s="63" t="s">
        <v>378</v>
      </c>
      <c r="C203" s="98"/>
      <c r="D203" s="80">
        <v>299760</v>
      </c>
      <c r="E203" s="479" t="s">
        <v>561</v>
      </c>
      <c r="F203" s="490" t="s">
        <v>205</v>
      </c>
      <c r="G203" s="512" t="s">
        <v>617</v>
      </c>
      <c r="H203" s="47"/>
    </row>
    <row r="204" spans="1:10" ht="39" customHeight="1" x14ac:dyDescent="0.25">
      <c r="A204" s="732"/>
      <c r="B204" s="296"/>
      <c r="C204" s="98">
        <v>2240</v>
      </c>
      <c r="D204" s="95" t="s">
        <v>516</v>
      </c>
      <c r="E204" s="485"/>
      <c r="F204" s="491"/>
      <c r="G204" s="513"/>
      <c r="H204" s="47"/>
      <c r="J204" s="6"/>
    </row>
    <row r="205" spans="1:10" ht="25.5" hidden="1" customHeight="1" x14ac:dyDescent="0.25">
      <c r="A205" s="565" t="s">
        <v>349</v>
      </c>
      <c r="B205" s="7" t="s">
        <v>11</v>
      </c>
      <c r="C205" s="153">
        <v>2240</v>
      </c>
      <c r="D205" s="40">
        <v>0</v>
      </c>
      <c r="E205" s="479" t="s">
        <v>286</v>
      </c>
      <c r="F205" s="534" t="s">
        <v>130</v>
      </c>
      <c r="G205" s="533" t="s">
        <v>405</v>
      </c>
    </row>
    <row r="206" spans="1:10" ht="161.25" hidden="1" customHeight="1" x14ac:dyDescent="0.25">
      <c r="A206" s="566"/>
      <c r="B206" s="8"/>
      <c r="C206" s="154"/>
      <c r="D206" s="95" t="s">
        <v>346</v>
      </c>
      <c r="E206" s="485"/>
      <c r="F206" s="535"/>
      <c r="G206" s="465"/>
      <c r="H206" s="47"/>
    </row>
    <row r="207" spans="1:10" ht="30" hidden="1" customHeight="1" x14ac:dyDescent="0.25">
      <c r="A207" s="224" t="s">
        <v>95</v>
      </c>
      <c r="B207" s="7" t="s">
        <v>96</v>
      </c>
      <c r="C207" s="153">
        <v>2240</v>
      </c>
      <c r="D207" s="75">
        <v>0</v>
      </c>
      <c r="E207" s="147"/>
      <c r="F207" s="169"/>
      <c r="G207" s="533" t="s">
        <v>35</v>
      </c>
    </row>
    <row r="208" spans="1:10" ht="69.75" hidden="1" customHeight="1" x14ac:dyDescent="0.25">
      <c r="A208" s="225"/>
      <c r="B208" s="8"/>
      <c r="C208" s="154"/>
      <c r="D208" s="95" t="s">
        <v>193</v>
      </c>
      <c r="E208" s="148" t="s">
        <v>62</v>
      </c>
      <c r="F208" s="171" t="s">
        <v>66</v>
      </c>
      <c r="G208" s="465"/>
      <c r="H208" s="47"/>
    </row>
    <row r="209" spans="1:8" ht="50.25" hidden="1" customHeight="1" x14ac:dyDescent="0.25">
      <c r="A209" s="155" t="s">
        <v>203</v>
      </c>
      <c r="B209" s="10" t="s">
        <v>202</v>
      </c>
      <c r="C209" s="153">
        <v>2240</v>
      </c>
      <c r="D209" s="40">
        <v>0</v>
      </c>
      <c r="E209" s="536" t="s">
        <v>195</v>
      </c>
      <c r="F209" s="169"/>
      <c r="G209" s="533" t="s">
        <v>35</v>
      </c>
      <c r="H209" s="47"/>
    </row>
    <row r="210" spans="1:8" ht="43.5" hidden="1" customHeight="1" x14ac:dyDescent="0.25">
      <c r="A210" s="225"/>
      <c r="B210" s="8"/>
      <c r="C210" s="154"/>
      <c r="D210" s="95" t="s">
        <v>194</v>
      </c>
      <c r="E210" s="467"/>
      <c r="F210" s="171" t="s">
        <v>159</v>
      </c>
      <c r="G210" s="465"/>
      <c r="H210" s="47"/>
    </row>
    <row r="211" spans="1:8" ht="43.5" hidden="1" customHeight="1" x14ac:dyDescent="0.25">
      <c r="A211" s="226" t="s">
        <v>148</v>
      </c>
      <c r="B211" s="79" t="s">
        <v>149</v>
      </c>
      <c r="C211" s="71">
        <v>2240</v>
      </c>
      <c r="D211" s="83">
        <v>0</v>
      </c>
      <c r="E211" s="541" t="s">
        <v>108</v>
      </c>
      <c r="F211" s="151" t="s">
        <v>205</v>
      </c>
      <c r="G211" s="533" t="s">
        <v>35</v>
      </c>
      <c r="H211" s="47"/>
    </row>
    <row r="212" spans="1:8" ht="43.5" hidden="1" customHeight="1" x14ac:dyDescent="0.25">
      <c r="A212" s="227"/>
      <c r="B212" s="8"/>
      <c r="C212" s="35"/>
      <c r="D212" s="73" t="s">
        <v>206</v>
      </c>
      <c r="E212" s="459"/>
      <c r="F212" s="148"/>
      <c r="G212" s="465"/>
      <c r="H212" s="47"/>
    </row>
    <row r="213" spans="1:8" ht="36" hidden="1" customHeight="1" x14ac:dyDescent="0.25">
      <c r="A213" s="672" t="s">
        <v>99</v>
      </c>
      <c r="B213" s="7" t="s">
        <v>11</v>
      </c>
      <c r="C213" s="167">
        <v>2240</v>
      </c>
      <c r="D213" s="40">
        <v>0</v>
      </c>
      <c r="E213" s="536" t="s">
        <v>97</v>
      </c>
      <c r="F213" s="536" t="s">
        <v>66</v>
      </c>
      <c r="G213" s="533" t="s">
        <v>35</v>
      </c>
    </row>
    <row r="214" spans="1:8" ht="58.5" hidden="1" customHeight="1" x14ac:dyDescent="0.25">
      <c r="A214" s="673"/>
      <c r="B214" s="14"/>
      <c r="C214" s="167"/>
      <c r="D214" s="95" t="s">
        <v>132</v>
      </c>
      <c r="E214" s="467"/>
      <c r="F214" s="467"/>
      <c r="G214" s="465"/>
      <c r="H214" s="47"/>
    </row>
    <row r="215" spans="1:8" ht="16.5" hidden="1" customHeight="1" x14ac:dyDescent="0.25">
      <c r="A215" s="563" t="s">
        <v>91</v>
      </c>
      <c r="B215" s="548" t="s">
        <v>92</v>
      </c>
      <c r="C215" s="632">
        <v>2240</v>
      </c>
      <c r="D215" s="40">
        <f>199000-32727-48836-6837.6-10000-12992.1- 49128-17000-21479.3</f>
        <v>0</v>
      </c>
      <c r="E215" s="519" t="s">
        <v>108</v>
      </c>
      <c r="F215" s="519" t="s">
        <v>58</v>
      </c>
      <c r="G215" s="554" t="s">
        <v>34</v>
      </c>
    </row>
    <row r="216" spans="1:8" ht="42.75" hidden="1" customHeight="1" thickBot="1" x14ac:dyDescent="0.3">
      <c r="A216" s="564"/>
      <c r="B216" s="609"/>
      <c r="C216" s="635"/>
      <c r="D216" s="331" t="s">
        <v>136</v>
      </c>
      <c r="E216" s="538"/>
      <c r="F216" s="538"/>
      <c r="G216" s="555"/>
      <c r="H216" s="47"/>
    </row>
    <row r="217" spans="1:8" ht="42.75" hidden="1" customHeight="1" x14ac:dyDescent="0.25">
      <c r="A217" s="66" t="s">
        <v>121</v>
      </c>
      <c r="B217" s="548" t="s">
        <v>120</v>
      </c>
      <c r="C217" s="632">
        <v>2240</v>
      </c>
      <c r="D217" s="40">
        <v>0</v>
      </c>
      <c r="E217" s="519" t="s">
        <v>108</v>
      </c>
      <c r="F217" s="519" t="s">
        <v>59</v>
      </c>
      <c r="G217" s="554" t="s">
        <v>34</v>
      </c>
      <c r="H217" s="47"/>
    </row>
    <row r="218" spans="1:8" ht="42.75" hidden="1" customHeight="1" thickBot="1" x14ac:dyDescent="0.3">
      <c r="A218" s="67"/>
      <c r="B218" s="609"/>
      <c r="C218" s="635"/>
      <c r="D218" s="331" t="s">
        <v>122</v>
      </c>
      <c r="E218" s="538"/>
      <c r="F218" s="538"/>
      <c r="G218" s="555"/>
      <c r="H218" s="47"/>
    </row>
    <row r="219" spans="1:8" ht="23.25" hidden="1" customHeight="1" x14ac:dyDescent="0.25">
      <c r="A219" s="561" t="s">
        <v>255</v>
      </c>
      <c r="B219" s="679" t="s">
        <v>253</v>
      </c>
      <c r="C219" s="725">
        <v>2240</v>
      </c>
      <c r="D219" s="110">
        <v>0</v>
      </c>
      <c r="E219" s="744" t="s">
        <v>157</v>
      </c>
      <c r="F219" s="744" t="s">
        <v>20</v>
      </c>
      <c r="G219" s="745" t="s">
        <v>34</v>
      </c>
      <c r="H219" s="47"/>
    </row>
    <row r="220" spans="1:8" ht="42.75" hidden="1" customHeight="1" x14ac:dyDescent="0.25">
      <c r="A220" s="562"/>
      <c r="B220" s="549"/>
      <c r="C220" s="633"/>
      <c r="D220" s="95" t="s">
        <v>240</v>
      </c>
      <c r="E220" s="520"/>
      <c r="F220" s="520"/>
      <c r="G220" s="690"/>
      <c r="H220" s="47"/>
    </row>
    <row r="221" spans="1:8" ht="42.75" hidden="1" customHeight="1" x14ac:dyDescent="0.25">
      <c r="A221" s="610" t="s">
        <v>256</v>
      </c>
      <c r="B221" s="569" t="s">
        <v>257</v>
      </c>
      <c r="C221" s="632">
        <v>2240</v>
      </c>
      <c r="D221" s="82">
        <v>0</v>
      </c>
      <c r="E221" s="519" t="s">
        <v>157</v>
      </c>
      <c r="F221" s="519" t="s">
        <v>20</v>
      </c>
      <c r="G221" s="554" t="s">
        <v>34</v>
      </c>
      <c r="H221" s="68"/>
    </row>
    <row r="222" spans="1:8" ht="17.25" hidden="1" customHeight="1" thickBot="1" x14ac:dyDescent="0.3">
      <c r="A222" s="611"/>
      <c r="B222" s="608"/>
      <c r="C222" s="633"/>
      <c r="D222" s="95" t="s">
        <v>224</v>
      </c>
      <c r="E222" s="520"/>
      <c r="F222" s="520"/>
      <c r="G222" s="690"/>
      <c r="H222" s="47"/>
    </row>
    <row r="223" spans="1:8" ht="27.75" hidden="1" customHeight="1" x14ac:dyDescent="0.25">
      <c r="A223" s="156" t="s">
        <v>107</v>
      </c>
      <c r="B223" s="56" t="s">
        <v>106</v>
      </c>
      <c r="C223" s="187">
        <v>2240</v>
      </c>
      <c r="D223" s="336">
        <v>0</v>
      </c>
      <c r="E223" s="537" t="s">
        <v>93</v>
      </c>
      <c r="F223" s="188" t="s">
        <v>66</v>
      </c>
      <c r="G223" s="554" t="s">
        <v>34</v>
      </c>
      <c r="H223" s="47"/>
    </row>
    <row r="224" spans="1:8" ht="42.75" hidden="1" customHeight="1" thickBot="1" x14ac:dyDescent="0.3">
      <c r="A224" s="157"/>
      <c r="B224" s="57"/>
      <c r="C224" s="160"/>
      <c r="D224" s="95" t="s">
        <v>100</v>
      </c>
      <c r="E224" s="538"/>
      <c r="F224" s="184"/>
      <c r="G224" s="555"/>
      <c r="H224" s="47"/>
    </row>
    <row r="225" spans="1:8" ht="42.75" hidden="1" customHeight="1" x14ac:dyDescent="0.25">
      <c r="A225" s="158" t="s">
        <v>102</v>
      </c>
      <c r="B225" s="56" t="s">
        <v>101</v>
      </c>
      <c r="C225" s="159">
        <v>2240</v>
      </c>
      <c r="D225" s="336">
        <v>0</v>
      </c>
      <c r="E225" s="537" t="s">
        <v>93</v>
      </c>
      <c r="F225" s="183" t="s">
        <v>66</v>
      </c>
      <c r="G225" s="554" t="s">
        <v>34</v>
      </c>
      <c r="H225" s="47"/>
    </row>
    <row r="226" spans="1:8" ht="42.75" hidden="1" customHeight="1" thickBot="1" x14ac:dyDescent="0.3">
      <c r="A226" s="228"/>
      <c r="B226" s="58"/>
      <c r="C226" s="59"/>
      <c r="D226" s="95" t="s">
        <v>105</v>
      </c>
      <c r="E226" s="538"/>
      <c r="F226" s="60"/>
      <c r="G226" s="555"/>
      <c r="H226" s="47"/>
    </row>
    <row r="227" spans="1:8" ht="42.75" hidden="1" customHeight="1" x14ac:dyDescent="0.25">
      <c r="A227" s="156" t="s">
        <v>103</v>
      </c>
      <c r="B227" s="56" t="s">
        <v>104</v>
      </c>
      <c r="C227" s="187">
        <v>2240</v>
      </c>
      <c r="D227" s="336">
        <v>0</v>
      </c>
      <c r="E227" s="186" t="s">
        <v>93</v>
      </c>
      <c r="F227" s="188" t="s">
        <v>66</v>
      </c>
      <c r="G227" s="554" t="s">
        <v>34</v>
      </c>
      <c r="H227" s="47"/>
    </row>
    <row r="228" spans="1:8" ht="25.5" hidden="1" customHeight="1" thickBot="1" x14ac:dyDescent="0.3">
      <c r="A228" s="156"/>
      <c r="B228" s="54"/>
      <c r="C228" s="187"/>
      <c r="D228" s="95" t="s">
        <v>109</v>
      </c>
      <c r="E228" s="188"/>
      <c r="F228" s="188"/>
      <c r="G228" s="555"/>
      <c r="H228" s="47"/>
    </row>
    <row r="229" spans="1:8" ht="25.5" hidden="1" customHeight="1" x14ac:dyDescent="0.25">
      <c r="A229" s="557" t="s">
        <v>81</v>
      </c>
      <c r="B229" s="612" t="s">
        <v>85</v>
      </c>
      <c r="C229" s="153">
        <v>2240</v>
      </c>
      <c r="D229" s="40">
        <v>0</v>
      </c>
      <c r="E229" s="603" t="s">
        <v>84</v>
      </c>
      <c r="F229" s="534" t="s">
        <v>65</v>
      </c>
      <c r="G229" s="539" t="s">
        <v>34</v>
      </c>
    </row>
    <row r="230" spans="1:8" ht="30.75" hidden="1" customHeight="1" x14ac:dyDescent="0.25">
      <c r="A230" s="558"/>
      <c r="B230" s="547"/>
      <c r="C230" s="154"/>
      <c r="D230" s="95" t="s">
        <v>83</v>
      </c>
      <c r="E230" s="535"/>
      <c r="F230" s="535"/>
      <c r="G230" s="540"/>
    </row>
    <row r="231" spans="1:8" ht="25.5" hidden="1" customHeight="1" x14ac:dyDescent="0.25">
      <c r="A231" s="557" t="s">
        <v>82</v>
      </c>
      <c r="B231" s="612" t="s">
        <v>88</v>
      </c>
      <c r="C231" s="153">
        <v>2240</v>
      </c>
      <c r="D231" s="40">
        <v>0</v>
      </c>
      <c r="E231" s="603" t="s">
        <v>84</v>
      </c>
      <c r="F231" s="534" t="s">
        <v>65</v>
      </c>
      <c r="G231" s="539" t="s">
        <v>34</v>
      </c>
    </row>
    <row r="232" spans="1:8" ht="25.5" hidden="1" customHeight="1" x14ac:dyDescent="0.25">
      <c r="A232" s="558"/>
      <c r="B232" s="547"/>
      <c r="C232" s="154"/>
      <c r="D232" s="95" t="s">
        <v>110</v>
      </c>
      <c r="E232" s="535"/>
      <c r="F232" s="535"/>
      <c r="G232" s="540"/>
    </row>
    <row r="233" spans="1:8" s="68" customFormat="1" ht="44.25" customHeight="1" x14ac:dyDescent="0.25">
      <c r="A233" s="674" t="s">
        <v>627</v>
      </c>
      <c r="B233" s="606" t="s">
        <v>465</v>
      </c>
      <c r="C233" s="604">
        <v>2240</v>
      </c>
      <c r="D233" s="110">
        <v>4822200</v>
      </c>
      <c r="E233" s="519" t="s">
        <v>569</v>
      </c>
      <c r="F233" s="519" t="s">
        <v>65</v>
      </c>
      <c r="G233" s="556" t="s">
        <v>616</v>
      </c>
    </row>
    <row r="234" spans="1:8" s="68" customFormat="1" ht="39" customHeight="1" x14ac:dyDescent="0.25">
      <c r="A234" s="675"/>
      <c r="B234" s="607"/>
      <c r="C234" s="605"/>
      <c r="D234" s="24" t="s">
        <v>466</v>
      </c>
      <c r="E234" s="520"/>
      <c r="F234" s="520"/>
      <c r="G234" s="556"/>
    </row>
    <row r="235" spans="1:8" ht="48" customHeight="1" x14ac:dyDescent="0.25">
      <c r="A235" s="502" t="s">
        <v>464</v>
      </c>
      <c r="B235" s="42" t="s">
        <v>463</v>
      </c>
      <c r="C235" s="359">
        <v>2240</v>
      </c>
      <c r="D235" s="82">
        <f>3202500-870552-576-106000-1000000</f>
        <v>1225372</v>
      </c>
      <c r="E235" s="677" t="s">
        <v>595</v>
      </c>
      <c r="F235" s="478" t="s">
        <v>21</v>
      </c>
      <c r="G235" s="357" t="s">
        <v>611</v>
      </c>
    </row>
    <row r="236" spans="1:8" ht="45.75" customHeight="1" x14ac:dyDescent="0.25">
      <c r="A236" s="503"/>
      <c r="B236" s="144"/>
      <c r="C236" s="334"/>
      <c r="D236" s="55" t="s">
        <v>594</v>
      </c>
      <c r="E236" s="678"/>
      <c r="F236" s="479"/>
      <c r="G236" s="202" t="s">
        <v>589</v>
      </c>
    </row>
    <row r="237" spans="1:8" ht="45.75" hidden="1" customHeight="1" x14ac:dyDescent="0.25">
      <c r="A237" s="502" t="s">
        <v>626</v>
      </c>
      <c r="B237" s="42" t="s">
        <v>590</v>
      </c>
      <c r="C237" s="359">
        <v>2240</v>
      </c>
      <c r="D237" s="82">
        <v>0</v>
      </c>
      <c r="E237" s="677" t="s">
        <v>591</v>
      </c>
      <c r="F237" s="478" t="s">
        <v>65</v>
      </c>
      <c r="G237" s="357" t="s">
        <v>615</v>
      </c>
    </row>
    <row r="238" spans="1:8" ht="45.75" hidden="1" customHeight="1" x14ac:dyDescent="0.25">
      <c r="A238" s="503"/>
      <c r="B238" s="144"/>
      <c r="C238" s="334"/>
      <c r="D238" s="55" t="s">
        <v>598</v>
      </c>
      <c r="E238" s="678"/>
      <c r="F238" s="479"/>
      <c r="G238" s="202"/>
    </row>
    <row r="239" spans="1:8" ht="45.75" customHeight="1" x14ac:dyDescent="0.25">
      <c r="A239" s="496" t="s">
        <v>597</v>
      </c>
      <c r="B239" s="328" t="s">
        <v>596</v>
      </c>
      <c r="C239" s="382">
        <v>2240</v>
      </c>
      <c r="D239" s="315">
        <v>574800</v>
      </c>
      <c r="E239" s="742" t="s">
        <v>591</v>
      </c>
      <c r="F239" s="509" t="s">
        <v>21</v>
      </c>
      <c r="G239" s="383" t="s">
        <v>34</v>
      </c>
    </row>
    <row r="240" spans="1:8" ht="45.75" customHeight="1" x14ac:dyDescent="0.25">
      <c r="A240" s="497"/>
      <c r="B240" s="330"/>
      <c r="C240" s="381"/>
      <c r="D240" s="342" t="s">
        <v>599</v>
      </c>
      <c r="E240" s="743"/>
      <c r="F240" s="501"/>
      <c r="G240" s="390" t="s">
        <v>613</v>
      </c>
    </row>
    <row r="241" spans="1:7" ht="48" customHeight="1" x14ac:dyDescent="0.25">
      <c r="A241" s="502" t="s">
        <v>504</v>
      </c>
      <c r="B241" s="7" t="s">
        <v>491</v>
      </c>
      <c r="C241" s="71">
        <v>2240</v>
      </c>
      <c r="D241" s="82">
        <v>3600000</v>
      </c>
      <c r="E241" s="13" t="s">
        <v>502</v>
      </c>
      <c r="F241" s="12" t="s">
        <v>65</v>
      </c>
      <c r="G241" s="229" t="s">
        <v>34</v>
      </c>
    </row>
    <row r="242" spans="1:7" ht="25.5" customHeight="1" x14ac:dyDescent="0.25">
      <c r="A242" s="503"/>
      <c r="B242" s="8"/>
      <c r="C242" s="190"/>
      <c r="D242" s="55" t="s">
        <v>503</v>
      </c>
      <c r="E242" s="335" t="s">
        <v>508</v>
      </c>
      <c r="F242" s="16"/>
      <c r="G242" s="389" t="s">
        <v>613</v>
      </c>
    </row>
    <row r="243" spans="1:7" ht="54" customHeight="1" x14ac:dyDescent="0.25">
      <c r="A243" s="502" t="s">
        <v>500</v>
      </c>
      <c r="B243" s="7" t="s">
        <v>491</v>
      </c>
      <c r="C243" s="71">
        <v>2240</v>
      </c>
      <c r="D243" s="82">
        <v>270000</v>
      </c>
      <c r="E243" s="13" t="s">
        <v>570</v>
      </c>
      <c r="F243" s="325" t="s">
        <v>58</v>
      </c>
      <c r="G243" s="229" t="s">
        <v>34</v>
      </c>
    </row>
    <row r="244" spans="1:7" ht="25.5" customHeight="1" x14ac:dyDescent="0.25">
      <c r="A244" s="503"/>
      <c r="B244" s="14"/>
      <c r="C244" s="71"/>
      <c r="D244" s="24" t="s">
        <v>501</v>
      </c>
      <c r="E244" s="352" t="s">
        <v>508</v>
      </c>
      <c r="F244" s="12"/>
      <c r="G244" s="388" t="s">
        <v>613</v>
      </c>
    </row>
    <row r="245" spans="1:7" ht="42.75" customHeight="1" x14ac:dyDescent="0.25">
      <c r="A245" s="502" t="s">
        <v>499</v>
      </c>
      <c r="B245" s="42" t="s">
        <v>498</v>
      </c>
      <c r="C245" s="189">
        <v>2240</v>
      </c>
      <c r="D245" s="82">
        <v>3480000</v>
      </c>
      <c r="E245" s="5" t="s">
        <v>493</v>
      </c>
      <c r="F245" s="147" t="s">
        <v>65</v>
      </c>
      <c r="G245" s="543" t="s">
        <v>611</v>
      </c>
    </row>
    <row r="246" spans="1:7" ht="38.25" customHeight="1" x14ac:dyDescent="0.25">
      <c r="A246" s="503"/>
      <c r="B246" s="8"/>
      <c r="C246" s="35"/>
      <c r="D246" s="55" t="s">
        <v>492</v>
      </c>
      <c r="E246" s="335" t="s">
        <v>508</v>
      </c>
      <c r="F246" s="148"/>
      <c r="G246" s="544"/>
    </row>
    <row r="247" spans="1:7" s="128" customFormat="1" ht="45" customHeight="1" x14ac:dyDescent="0.25">
      <c r="A247" s="496" t="s">
        <v>601</v>
      </c>
      <c r="B247" s="480" t="s">
        <v>596</v>
      </c>
      <c r="C247" s="580">
        <v>2240</v>
      </c>
      <c r="D247" s="315">
        <v>960000</v>
      </c>
      <c r="E247" s="601" t="s">
        <v>600</v>
      </c>
      <c r="F247" s="509" t="s">
        <v>21</v>
      </c>
      <c r="G247" s="510" t="s">
        <v>615</v>
      </c>
    </row>
    <row r="248" spans="1:7" s="128" customFormat="1" ht="38.25" customHeight="1" x14ac:dyDescent="0.25">
      <c r="A248" s="497"/>
      <c r="B248" s="481"/>
      <c r="C248" s="581"/>
      <c r="D248" s="384" t="s">
        <v>494</v>
      </c>
      <c r="E248" s="602"/>
      <c r="F248" s="501"/>
      <c r="G248" s="511"/>
    </row>
    <row r="249" spans="1:7" s="128" customFormat="1" ht="46.5" customHeight="1" x14ac:dyDescent="0.25">
      <c r="A249" s="552" t="s">
        <v>496</v>
      </c>
      <c r="B249" s="548" t="s">
        <v>495</v>
      </c>
      <c r="C249" s="632">
        <v>2240</v>
      </c>
      <c r="D249" s="82">
        <v>1500000</v>
      </c>
      <c r="E249" s="519" t="s">
        <v>506</v>
      </c>
      <c r="F249" s="536" t="s">
        <v>65</v>
      </c>
      <c r="G249" s="517" t="s">
        <v>611</v>
      </c>
    </row>
    <row r="250" spans="1:7" s="128" customFormat="1" ht="46.5" customHeight="1" x14ac:dyDescent="0.25">
      <c r="A250" s="553"/>
      <c r="B250" s="549"/>
      <c r="C250" s="633"/>
      <c r="D250" s="353" t="s">
        <v>497</v>
      </c>
      <c r="E250" s="520"/>
      <c r="F250" s="467"/>
      <c r="G250" s="518"/>
    </row>
    <row r="251" spans="1:7" s="128" customFormat="1" ht="32.25" customHeight="1" x14ac:dyDescent="0.25">
      <c r="A251" s="552" t="s">
        <v>510</v>
      </c>
      <c r="B251" s="548" t="s">
        <v>505</v>
      </c>
      <c r="C251" s="632">
        <v>2240</v>
      </c>
      <c r="D251" s="82">
        <v>5400000</v>
      </c>
      <c r="E251" s="519" t="s">
        <v>572</v>
      </c>
      <c r="F251" s="536" t="s">
        <v>59</v>
      </c>
      <c r="G251" s="517" t="s">
        <v>612</v>
      </c>
    </row>
    <row r="252" spans="1:7" s="128" customFormat="1" ht="47.25" customHeight="1" x14ac:dyDescent="0.25">
      <c r="A252" s="553"/>
      <c r="B252" s="549"/>
      <c r="C252" s="633"/>
      <c r="D252" s="46" t="s">
        <v>507</v>
      </c>
      <c r="E252" s="520"/>
      <c r="F252" s="467"/>
      <c r="G252" s="518"/>
    </row>
    <row r="253" spans="1:7" s="128" customFormat="1" ht="46.5" customHeight="1" x14ac:dyDescent="0.25">
      <c r="A253" s="552" t="s">
        <v>509</v>
      </c>
      <c r="B253" s="548" t="s">
        <v>345</v>
      </c>
      <c r="C253" s="632">
        <v>2240</v>
      </c>
      <c r="D253" s="82">
        <v>550000</v>
      </c>
      <c r="E253" s="519" t="s">
        <v>572</v>
      </c>
      <c r="F253" s="536" t="s">
        <v>59</v>
      </c>
      <c r="G253" s="517" t="s">
        <v>611</v>
      </c>
    </row>
    <row r="254" spans="1:7" s="128" customFormat="1" ht="28.5" customHeight="1" thickBot="1" x14ac:dyDescent="0.3">
      <c r="A254" s="553"/>
      <c r="B254" s="549"/>
      <c r="C254" s="633"/>
      <c r="D254" s="46" t="s">
        <v>511</v>
      </c>
      <c r="E254" s="520"/>
      <c r="F254" s="467"/>
      <c r="G254" s="518"/>
    </row>
    <row r="255" spans="1:7" s="128" customFormat="1" ht="46.5" hidden="1" customHeight="1" x14ac:dyDescent="0.25">
      <c r="A255" s="550" t="s">
        <v>512</v>
      </c>
      <c r="B255" s="573" t="s">
        <v>602</v>
      </c>
      <c r="C255" s="367">
        <v>2240</v>
      </c>
      <c r="D255" s="368">
        <f>390000-76896</f>
        <v>313104</v>
      </c>
      <c r="E255" s="521" t="s">
        <v>603</v>
      </c>
      <c r="F255" s="523" t="s">
        <v>59</v>
      </c>
      <c r="G255" s="525" t="s">
        <v>523</v>
      </c>
    </row>
    <row r="256" spans="1:7" s="128" customFormat="1" ht="32.25" hidden="1" customHeight="1" thickBot="1" x14ac:dyDescent="0.3">
      <c r="A256" s="551"/>
      <c r="B256" s="574"/>
      <c r="C256" s="369"/>
      <c r="D256" s="370" t="s">
        <v>604</v>
      </c>
      <c r="E256" s="522"/>
      <c r="F256" s="524"/>
      <c r="G256" s="526"/>
    </row>
    <row r="257" spans="1:9" s="128" customFormat="1" ht="32.25" hidden="1" customHeight="1" x14ac:dyDescent="0.25">
      <c r="A257" s="728" t="s">
        <v>605</v>
      </c>
      <c r="B257" s="575" t="s">
        <v>606</v>
      </c>
      <c r="C257" s="385">
        <v>2240</v>
      </c>
      <c r="D257" s="386">
        <v>76896</v>
      </c>
      <c r="E257" s="501" t="s">
        <v>607</v>
      </c>
      <c r="F257" s="692" t="s">
        <v>21</v>
      </c>
      <c r="G257" s="694" t="s">
        <v>609</v>
      </c>
    </row>
    <row r="258" spans="1:9" s="128" customFormat="1" ht="59.25" hidden="1" customHeight="1" thickBot="1" x14ac:dyDescent="0.3">
      <c r="A258" s="729"/>
      <c r="B258" s="576"/>
      <c r="C258" s="320"/>
      <c r="D258" s="387" t="s">
        <v>608</v>
      </c>
      <c r="E258" s="691"/>
      <c r="F258" s="693"/>
      <c r="G258" s="695"/>
    </row>
    <row r="259" spans="1:9" ht="47.25" customHeight="1" x14ac:dyDescent="0.25">
      <c r="A259" s="676" t="s">
        <v>622</v>
      </c>
      <c r="B259" s="42" t="s">
        <v>98</v>
      </c>
      <c r="C259" s="359">
        <v>2240</v>
      </c>
      <c r="D259" s="82">
        <f>94000+106000</f>
        <v>200000</v>
      </c>
      <c r="E259" s="358" t="s">
        <v>561</v>
      </c>
      <c r="F259" s="478" t="s">
        <v>65</v>
      </c>
      <c r="G259" s="531" t="s">
        <v>34</v>
      </c>
    </row>
    <row r="260" spans="1:9" ht="30.75" customHeight="1" x14ac:dyDescent="0.25">
      <c r="A260" s="503"/>
      <c r="B260" s="144"/>
      <c r="C260" s="360"/>
      <c r="D260" s="73" t="s">
        <v>243</v>
      </c>
      <c r="E260" s="356"/>
      <c r="F260" s="479"/>
      <c r="G260" s="532"/>
      <c r="H260" s="47"/>
    </row>
    <row r="261" spans="1:9" ht="67.5" hidden="1" customHeight="1" x14ac:dyDescent="0.25">
      <c r="A261" s="571" t="s">
        <v>258</v>
      </c>
      <c r="B261" s="546" t="s">
        <v>259</v>
      </c>
      <c r="C261" s="71">
        <v>2240</v>
      </c>
      <c r="D261" s="101">
        <v>0</v>
      </c>
      <c r="E261" s="680" t="s">
        <v>19</v>
      </c>
      <c r="F261" s="466" t="s">
        <v>65</v>
      </c>
      <c r="G261" s="456" t="s">
        <v>34</v>
      </c>
    </row>
    <row r="262" spans="1:9" ht="33.75" hidden="1" customHeight="1" x14ac:dyDescent="0.25">
      <c r="A262" s="572"/>
      <c r="B262" s="547"/>
      <c r="C262" s="117"/>
      <c r="D262" s="100" t="s">
        <v>233</v>
      </c>
      <c r="E262" s="681"/>
      <c r="F262" s="467"/>
      <c r="G262" s="456"/>
    </row>
    <row r="263" spans="1:9" ht="102" hidden="1" customHeight="1" x14ac:dyDescent="0.25">
      <c r="A263" s="610" t="s">
        <v>261</v>
      </c>
      <c r="B263" s="569" t="s">
        <v>260</v>
      </c>
      <c r="C263" s="632">
        <v>2240</v>
      </c>
      <c r="D263" s="41">
        <v>0</v>
      </c>
      <c r="E263" s="466" t="s">
        <v>235</v>
      </c>
      <c r="F263" s="461" t="s">
        <v>20</v>
      </c>
      <c r="G263" s="533" t="s">
        <v>35</v>
      </c>
    </row>
    <row r="264" spans="1:9" ht="97.5" hidden="1" customHeight="1" x14ac:dyDescent="0.25">
      <c r="A264" s="611"/>
      <c r="B264" s="570"/>
      <c r="C264" s="633"/>
      <c r="D264" s="55" t="s">
        <v>225</v>
      </c>
      <c r="E264" s="467"/>
      <c r="F264" s="462"/>
      <c r="G264" s="465"/>
    </row>
    <row r="265" spans="1:9" ht="33.75" hidden="1" customHeight="1" x14ac:dyDescent="0.25">
      <c r="A265" s="610" t="s">
        <v>263</v>
      </c>
      <c r="B265" s="569" t="s">
        <v>262</v>
      </c>
      <c r="C265" s="632">
        <v>2240</v>
      </c>
      <c r="D265" s="41">
        <v>0</v>
      </c>
      <c r="E265" s="466" t="s">
        <v>235</v>
      </c>
      <c r="F265" s="461" t="s">
        <v>20</v>
      </c>
      <c r="G265" s="533" t="s">
        <v>34</v>
      </c>
    </row>
    <row r="266" spans="1:9" ht="29.25" hidden="1" customHeight="1" x14ac:dyDescent="0.25">
      <c r="A266" s="611"/>
      <c r="B266" s="570"/>
      <c r="C266" s="633"/>
      <c r="D266" s="55" t="s">
        <v>241</v>
      </c>
      <c r="E266" s="467"/>
      <c r="F266" s="462"/>
      <c r="G266" s="465"/>
    </row>
    <row r="267" spans="1:9" ht="52.5" hidden="1" customHeight="1" x14ac:dyDescent="0.25">
      <c r="A267" s="483" t="s">
        <v>298</v>
      </c>
      <c r="B267" s="7" t="s">
        <v>299</v>
      </c>
      <c r="C267" s="582">
        <v>2240</v>
      </c>
      <c r="D267" s="69">
        <v>0</v>
      </c>
      <c r="E267" s="541" t="s">
        <v>8</v>
      </c>
      <c r="F267" s="536" t="s">
        <v>144</v>
      </c>
      <c r="G267" s="454" t="s">
        <v>36</v>
      </c>
    </row>
    <row r="268" spans="1:9" ht="57" hidden="1" customHeight="1" x14ac:dyDescent="0.25">
      <c r="A268" s="484"/>
      <c r="B268" s="8"/>
      <c r="C268" s="634"/>
      <c r="D268" s="55" t="s">
        <v>300</v>
      </c>
      <c r="E268" s="459"/>
      <c r="F268" s="467"/>
      <c r="G268" s="455"/>
    </row>
    <row r="269" spans="1:9" ht="42.75" customHeight="1" x14ac:dyDescent="0.25">
      <c r="A269" s="565" t="s">
        <v>333</v>
      </c>
      <c r="B269" s="567" t="s">
        <v>478</v>
      </c>
      <c r="C269" s="587">
        <v>2240</v>
      </c>
      <c r="D269" s="92">
        <f>5841.6-1.6</f>
        <v>5840</v>
      </c>
      <c r="E269" s="478" t="s">
        <v>573</v>
      </c>
      <c r="F269" s="478" t="s">
        <v>366</v>
      </c>
      <c r="G269" s="640" t="s">
        <v>614</v>
      </c>
      <c r="H269" s="99"/>
      <c r="I269" s="99"/>
    </row>
    <row r="270" spans="1:9" ht="38.25" customHeight="1" x14ac:dyDescent="0.25">
      <c r="A270" s="566"/>
      <c r="B270" s="568"/>
      <c r="C270" s="588"/>
      <c r="D270" s="55" t="s">
        <v>519</v>
      </c>
      <c r="E270" s="479"/>
      <c r="F270" s="479"/>
      <c r="G270" s="641"/>
      <c r="H270" s="99"/>
      <c r="I270" s="99"/>
    </row>
    <row r="271" spans="1:9" ht="63" hidden="1" customHeight="1" x14ac:dyDescent="0.25">
      <c r="A271" s="563" t="s">
        <v>476</v>
      </c>
      <c r="B271" s="548" t="s">
        <v>472</v>
      </c>
      <c r="C271" s="632">
        <v>2240</v>
      </c>
      <c r="D271" s="92">
        <v>9400</v>
      </c>
      <c r="E271" s="466" t="s">
        <v>561</v>
      </c>
      <c r="F271" s="461" t="s">
        <v>130</v>
      </c>
      <c r="G271" s="533" t="s">
        <v>34</v>
      </c>
    </row>
    <row r="272" spans="1:9" ht="29.25" hidden="1" customHeight="1" x14ac:dyDescent="0.25">
      <c r="A272" s="562"/>
      <c r="B272" s="549"/>
      <c r="C272" s="633"/>
      <c r="D272" s="24" t="s">
        <v>477</v>
      </c>
      <c r="E272" s="467"/>
      <c r="F272" s="462"/>
      <c r="G272" s="465"/>
    </row>
    <row r="273" spans="1:8" ht="44.25" customHeight="1" x14ac:dyDescent="0.25">
      <c r="A273" s="610" t="s">
        <v>268</v>
      </c>
      <c r="B273" s="548" t="s">
        <v>479</v>
      </c>
      <c r="C273" s="632">
        <v>2240</v>
      </c>
      <c r="D273" s="82">
        <v>190000</v>
      </c>
      <c r="E273" s="479" t="s">
        <v>561</v>
      </c>
      <c r="F273" s="461" t="s">
        <v>20</v>
      </c>
      <c r="G273" s="454" t="s">
        <v>35</v>
      </c>
      <c r="H273" s="47"/>
    </row>
    <row r="274" spans="1:8" ht="26.25" customHeight="1" x14ac:dyDescent="0.25">
      <c r="A274" s="611"/>
      <c r="B274" s="549"/>
      <c r="C274" s="633"/>
      <c r="D274" s="95" t="s">
        <v>471</v>
      </c>
      <c r="E274" s="485"/>
      <c r="F274" s="462"/>
      <c r="G274" s="455"/>
    </row>
    <row r="275" spans="1:8" ht="21.75" hidden="1" customHeight="1" x14ac:dyDescent="0.25">
      <c r="A275" s="610" t="s">
        <v>474</v>
      </c>
      <c r="B275" s="548" t="s">
        <v>472</v>
      </c>
      <c r="C275" s="632">
        <v>2240</v>
      </c>
      <c r="D275" s="82">
        <v>62500</v>
      </c>
      <c r="E275" s="479" t="s">
        <v>561</v>
      </c>
      <c r="F275" s="461" t="s">
        <v>159</v>
      </c>
      <c r="G275" s="543" t="s">
        <v>35</v>
      </c>
    </row>
    <row r="276" spans="1:8" ht="48.75" hidden="1" customHeight="1" x14ac:dyDescent="0.25">
      <c r="A276" s="611"/>
      <c r="B276" s="549"/>
      <c r="C276" s="633"/>
      <c r="D276" s="95" t="s">
        <v>467</v>
      </c>
      <c r="E276" s="485"/>
      <c r="F276" s="462"/>
      <c r="G276" s="544"/>
    </row>
    <row r="277" spans="1:8" ht="59.25" hidden="1" customHeight="1" x14ac:dyDescent="0.25">
      <c r="A277" s="563" t="s">
        <v>475</v>
      </c>
      <c r="B277" s="548" t="s">
        <v>473</v>
      </c>
      <c r="C277" s="632">
        <v>2240</v>
      </c>
      <c r="D277" s="82">
        <v>50000</v>
      </c>
      <c r="E277" s="479" t="s">
        <v>561</v>
      </c>
      <c r="F277" s="461" t="s">
        <v>159</v>
      </c>
      <c r="G277" s="543" t="s">
        <v>34</v>
      </c>
    </row>
    <row r="278" spans="1:8" ht="27.75" hidden="1" customHeight="1" x14ac:dyDescent="0.25">
      <c r="A278" s="562"/>
      <c r="B278" s="549"/>
      <c r="C278" s="633"/>
      <c r="D278" s="95" t="s">
        <v>470</v>
      </c>
      <c r="E278" s="485"/>
      <c r="F278" s="462"/>
      <c r="G278" s="544"/>
    </row>
    <row r="279" spans="1:8" ht="51.75" hidden="1" customHeight="1" x14ac:dyDescent="0.25">
      <c r="A279" s="563" t="s">
        <v>480</v>
      </c>
      <c r="B279" s="279" t="s">
        <v>472</v>
      </c>
      <c r="C279" s="281">
        <v>2240</v>
      </c>
      <c r="D279" s="82">
        <v>480000</v>
      </c>
      <c r="E279" s="478" t="s">
        <v>469</v>
      </c>
      <c r="F279" s="461" t="s">
        <v>66</v>
      </c>
      <c r="G279" s="543" t="s">
        <v>34</v>
      </c>
    </row>
    <row r="280" spans="1:8" ht="24" hidden="1" customHeight="1" x14ac:dyDescent="0.25">
      <c r="A280" s="562"/>
      <c r="B280" s="280"/>
      <c r="C280" s="282"/>
      <c r="D280" s="95" t="s">
        <v>468</v>
      </c>
      <c r="E280" s="479"/>
      <c r="F280" s="462"/>
      <c r="G280" s="544"/>
    </row>
    <row r="281" spans="1:8" ht="45.75" hidden="1" customHeight="1" x14ac:dyDescent="0.25">
      <c r="A281" s="726" t="s">
        <v>481</v>
      </c>
      <c r="B281" s="567" t="s">
        <v>337</v>
      </c>
      <c r="C281" s="587">
        <v>2240</v>
      </c>
      <c r="D281" s="82">
        <v>2302400</v>
      </c>
      <c r="E281" s="479" t="s">
        <v>561</v>
      </c>
      <c r="F281" s="478" t="s">
        <v>66</v>
      </c>
      <c r="G281" s="531" t="s">
        <v>402</v>
      </c>
    </row>
    <row r="282" spans="1:8" ht="40.5" hidden="1" customHeight="1" x14ac:dyDescent="0.25">
      <c r="A282" s="727"/>
      <c r="B282" s="568"/>
      <c r="C282" s="588"/>
      <c r="D282" s="95" t="s">
        <v>482</v>
      </c>
      <c r="E282" s="485"/>
      <c r="F282" s="479"/>
      <c r="G282" s="532"/>
    </row>
    <row r="283" spans="1:8" ht="31.5" hidden="1" customHeight="1" x14ac:dyDescent="0.25">
      <c r="A283" s="726" t="s">
        <v>484</v>
      </c>
      <c r="B283" s="567" t="s">
        <v>483</v>
      </c>
      <c r="C283" s="587">
        <v>2240</v>
      </c>
      <c r="D283" s="82">
        <v>418000</v>
      </c>
      <c r="E283" s="479" t="s">
        <v>561</v>
      </c>
      <c r="F283" s="478" t="s">
        <v>59</v>
      </c>
      <c r="G283" s="531" t="s">
        <v>400</v>
      </c>
    </row>
    <row r="284" spans="1:8" ht="51.75" hidden="1" customHeight="1" x14ac:dyDescent="0.25">
      <c r="A284" s="727"/>
      <c r="B284" s="568"/>
      <c r="C284" s="588"/>
      <c r="D284" s="95" t="s">
        <v>485</v>
      </c>
      <c r="E284" s="485"/>
      <c r="F284" s="479"/>
      <c r="G284" s="532"/>
    </row>
    <row r="285" spans="1:8" ht="31.5" hidden="1" customHeight="1" x14ac:dyDescent="0.25">
      <c r="A285" s="563" t="s">
        <v>514</v>
      </c>
      <c r="B285" s="304" t="s">
        <v>513</v>
      </c>
      <c r="C285" s="302">
        <v>2240</v>
      </c>
      <c r="D285" s="82">
        <v>4000</v>
      </c>
      <c r="E285" s="467" t="s">
        <v>561</v>
      </c>
      <c r="F285" s="299" t="s">
        <v>144</v>
      </c>
      <c r="G285" s="347" t="s">
        <v>34</v>
      </c>
    </row>
    <row r="286" spans="1:8" ht="46.5" hidden="1" customHeight="1" x14ac:dyDescent="0.25">
      <c r="A286" s="562"/>
      <c r="B286" s="301"/>
      <c r="C286" s="302"/>
      <c r="D286" s="46" t="s">
        <v>515</v>
      </c>
      <c r="E286" s="527"/>
      <c r="F286" s="300"/>
      <c r="G286" s="348"/>
    </row>
    <row r="287" spans="1:8" ht="41.25" hidden="1" customHeight="1" x14ac:dyDescent="0.25">
      <c r="A287" s="563" t="s">
        <v>574</v>
      </c>
      <c r="B287" s="304" t="s">
        <v>385</v>
      </c>
      <c r="C287" s="302">
        <v>2240</v>
      </c>
      <c r="D287" s="129">
        <v>11200000</v>
      </c>
      <c r="E287" s="527" t="s">
        <v>561</v>
      </c>
      <c r="F287" s="305" t="s">
        <v>21</v>
      </c>
      <c r="G287" s="349" t="s">
        <v>550</v>
      </c>
    </row>
    <row r="288" spans="1:8" ht="41.25" hidden="1" customHeight="1" x14ac:dyDescent="0.25">
      <c r="A288" s="561"/>
      <c r="B288" s="304"/>
      <c r="C288" s="302"/>
      <c r="D288" s="306" t="s">
        <v>551</v>
      </c>
      <c r="E288" s="527"/>
      <c r="F288" s="307"/>
      <c r="G288" s="348"/>
    </row>
    <row r="289" spans="1:8" ht="41.25" hidden="1" customHeight="1" x14ac:dyDescent="0.25">
      <c r="A289" s="752" t="s">
        <v>390</v>
      </c>
      <c r="B289" s="548" t="s">
        <v>385</v>
      </c>
      <c r="C289" s="632">
        <v>2240</v>
      </c>
      <c r="D289" s="129">
        <v>0</v>
      </c>
      <c r="E289" s="467" t="s">
        <v>286</v>
      </c>
      <c r="F289" s="308" t="s">
        <v>205</v>
      </c>
      <c r="G289" s="303" t="s">
        <v>34</v>
      </c>
    </row>
    <row r="290" spans="1:8" ht="41.25" hidden="1" customHeight="1" x14ac:dyDescent="0.25">
      <c r="A290" s="753"/>
      <c r="B290" s="549"/>
      <c r="C290" s="633"/>
      <c r="D290" s="306" t="s">
        <v>353</v>
      </c>
      <c r="E290" s="536"/>
      <c r="F290" s="308"/>
      <c r="G290" s="303"/>
    </row>
    <row r="291" spans="1:8" ht="39" hidden="1" customHeight="1" x14ac:dyDescent="0.25">
      <c r="A291" s="230" t="s">
        <v>319</v>
      </c>
      <c r="B291" s="7" t="s">
        <v>320</v>
      </c>
      <c r="C291" s="189">
        <v>2240</v>
      </c>
      <c r="D291" s="75">
        <v>0</v>
      </c>
      <c r="E291" s="541" t="s">
        <v>323</v>
      </c>
      <c r="F291" s="542"/>
      <c r="G291" s="454" t="s">
        <v>322</v>
      </c>
    </row>
    <row r="292" spans="1:8" ht="63" hidden="1" customHeight="1" x14ac:dyDescent="0.25">
      <c r="A292" s="227"/>
      <c r="B292" s="8"/>
      <c r="C292" s="35"/>
      <c r="D292" s="55" t="s">
        <v>321</v>
      </c>
      <c r="E292" s="459"/>
      <c r="F292" s="460"/>
      <c r="G292" s="455"/>
      <c r="H292" s="47"/>
    </row>
    <row r="293" spans="1:8" ht="29.25" hidden="1" customHeight="1" x14ac:dyDescent="0.25">
      <c r="A293" s="230" t="s">
        <v>142</v>
      </c>
      <c r="B293" s="72" t="s">
        <v>141</v>
      </c>
      <c r="C293" s="189">
        <v>2240</v>
      </c>
      <c r="D293" s="82">
        <v>0</v>
      </c>
      <c r="E293" s="701" t="s">
        <v>108</v>
      </c>
      <c r="F293" s="151" t="s">
        <v>130</v>
      </c>
      <c r="G293" s="454" t="s">
        <v>34</v>
      </c>
      <c r="H293" s="47"/>
    </row>
    <row r="294" spans="1:8" ht="29.25" hidden="1" customHeight="1" x14ac:dyDescent="0.25">
      <c r="A294" s="227"/>
      <c r="B294" s="8"/>
      <c r="C294" s="35"/>
      <c r="D294" s="74" t="s">
        <v>138</v>
      </c>
      <c r="E294" s="681"/>
      <c r="F294" s="151"/>
      <c r="G294" s="455"/>
      <c r="H294" s="47"/>
    </row>
    <row r="295" spans="1:8" ht="29.25" hidden="1" customHeight="1" x14ac:dyDescent="0.25">
      <c r="A295" s="226" t="s">
        <v>148</v>
      </c>
      <c r="B295" s="79" t="s">
        <v>149</v>
      </c>
      <c r="C295" s="71">
        <v>2240</v>
      </c>
      <c r="D295" s="83">
        <v>0</v>
      </c>
      <c r="E295" s="541" t="s">
        <v>108</v>
      </c>
      <c r="F295" s="151" t="s">
        <v>130</v>
      </c>
      <c r="G295" s="454" t="s">
        <v>34</v>
      </c>
      <c r="H295" s="47"/>
    </row>
    <row r="296" spans="1:8" ht="29.25" hidden="1" customHeight="1" x14ac:dyDescent="0.25">
      <c r="A296" s="227"/>
      <c r="B296" s="8"/>
      <c r="C296" s="35"/>
      <c r="D296" s="73" t="s">
        <v>137</v>
      </c>
      <c r="E296" s="459"/>
      <c r="F296" s="148"/>
      <c r="G296" s="455"/>
      <c r="H296" s="47"/>
    </row>
    <row r="297" spans="1:8" ht="52.5" hidden="1" customHeight="1" x14ac:dyDescent="0.25">
      <c r="A297" s="610" t="s">
        <v>269</v>
      </c>
      <c r="B297" s="688" t="s">
        <v>264</v>
      </c>
      <c r="C297" s="632">
        <v>2240</v>
      </c>
      <c r="D297" s="92">
        <v>0</v>
      </c>
      <c r="E297" s="466" t="s">
        <v>235</v>
      </c>
      <c r="F297" s="461" t="s">
        <v>66</v>
      </c>
      <c r="G297" s="456" t="s">
        <v>34</v>
      </c>
      <c r="H297" s="47"/>
    </row>
    <row r="298" spans="1:8" ht="29.25" hidden="1" customHeight="1" x14ac:dyDescent="0.25">
      <c r="A298" s="611"/>
      <c r="B298" s="570"/>
      <c r="C298" s="633"/>
      <c r="D298" s="74" t="s">
        <v>242</v>
      </c>
      <c r="E298" s="467"/>
      <c r="F298" s="462"/>
      <c r="G298" s="455"/>
      <c r="H298" s="47"/>
    </row>
    <row r="299" spans="1:8" ht="29.25" hidden="1" customHeight="1" x14ac:dyDescent="0.25">
      <c r="A299" s="610" t="s">
        <v>270</v>
      </c>
      <c r="B299" s="688" t="s">
        <v>265</v>
      </c>
      <c r="C299" s="632">
        <v>2240</v>
      </c>
      <c r="D299" s="83">
        <v>0</v>
      </c>
      <c r="E299" s="466" t="s">
        <v>157</v>
      </c>
      <c r="F299" s="461" t="s">
        <v>58</v>
      </c>
      <c r="G299" s="456" t="s">
        <v>34</v>
      </c>
      <c r="H299" s="47"/>
    </row>
    <row r="300" spans="1:8" ht="49.5" hidden="1" customHeight="1" x14ac:dyDescent="0.25">
      <c r="A300" s="611"/>
      <c r="B300" s="570"/>
      <c r="C300" s="633"/>
      <c r="D300" s="74" t="s">
        <v>231</v>
      </c>
      <c r="E300" s="467"/>
      <c r="F300" s="462"/>
      <c r="G300" s="455"/>
      <c r="H300" s="47"/>
    </row>
    <row r="301" spans="1:8" ht="43.5" hidden="1" customHeight="1" x14ac:dyDescent="0.25">
      <c r="A301" s="226" t="s">
        <v>230</v>
      </c>
      <c r="B301" s="72" t="s">
        <v>161</v>
      </c>
      <c r="C301" s="71">
        <v>2240</v>
      </c>
      <c r="D301" s="83">
        <v>0</v>
      </c>
      <c r="E301" s="463" t="s">
        <v>8</v>
      </c>
      <c r="F301" s="151" t="s">
        <v>159</v>
      </c>
      <c r="G301" s="456" t="s">
        <v>34</v>
      </c>
      <c r="H301" s="47"/>
    </row>
    <row r="302" spans="1:8" ht="47.25" hidden="1" customHeight="1" x14ac:dyDescent="0.25">
      <c r="A302" s="227"/>
      <c r="B302" s="8"/>
      <c r="C302" s="35"/>
      <c r="D302" s="74" t="s">
        <v>162</v>
      </c>
      <c r="E302" s="459"/>
      <c r="F302" s="148"/>
      <c r="G302" s="455"/>
      <c r="H302" s="47"/>
    </row>
    <row r="303" spans="1:8" ht="29.25" hidden="1" customHeight="1" x14ac:dyDescent="0.25">
      <c r="A303" s="226" t="s">
        <v>163</v>
      </c>
      <c r="B303" s="84" t="s">
        <v>168</v>
      </c>
      <c r="C303" s="71">
        <v>2240</v>
      </c>
      <c r="D303" s="83">
        <v>0</v>
      </c>
      <c r="E303" s="463" t="s">
        <v>43</v>
      </c>
      <c r="F303" s="151" t="s">
        <v>159</v>
      </c>
      <c r="G303" s="456" t="s">
        <v>35</v>
      </c>
      <c r="H303" s="47"/>
    </row>
    <row r="304" spans="1:8" ht="45" hidden="1" customHeight="1" x14ac:dyDescent="0.25">
      <c r="A304" s="227"/>
      <c r="B304" s="8"/>
      <c r="C304" s="35"/>
      <c r="D304" s="74" t="s">
        <v>215</v>
      </c>
      <c r="E304" s="459"/>
      <c r="F304" s="148"/>
      <c r="G304" s="455"/>
      <c r="H304" s="47"/>
    </row>
    <row r="305" spans="1:8" ht="45" hidden="1" customHeight="1" x14ac:dyDescent="0.25">
      <c r="A305" s="226" t="s">
        <v>163</v>
      </c>
      <c r="B305" s="84" t="s">
        <v>168</v>
      </c>
      <c r="C305" s="71">
        <v>2240</v>
      </c>
      <c r="D305" s="83">
        <v>0</v>
      </c>
      <c r="E305" s="463" t="s">
        <v>43</v>
      </c>
      <c r="F305" s="151" t="s">
        <v>205</v>
      </c>
      <c r="G305" s="456" t="s">
        <v>221</v>
      </c>
      <c r="H305" s="47"/>
    </row>
    <row r="306" spans="1:8" ht="45" hidden="1" customHeight="1" x14ac:dyDescent="0.25">
      <c r="A306" s="227"/>
      <c r="B306" s="8"/>
      <c r="C306" s="35"/>
      <c r="D306" s="95" t="s">
        <v>211</v>
      </c>
      <c r="E306" s="459"/>
      <c r="F306" s="148"/>
      <c r="G306" s="455"/>
      <c r="H306" s="47"/>
    </row>
    <row r="307" spans="1:8" ht="45" hidden="1" customHeight="1" x14ac:dyDescent="0.25">
      <c r="A307" s="610" t="s">
        <v>271</v>
      </c>
      <c r="B307" s="686" t="s">
        <v>266</v>
      </c>
      <c r="C307" s="632">
        <v>2240</v>
      </c>
      <c r="D307" s="83">
        <v>0</v>
      </c>
      <c r="E307" s="463" t="s">
        <v>157</v>
      </c>
      <c r="F307" s="461" t="s">
        <v>65</v>
      </c>
      <c r="G307" s="456" t="s">
        <v>35</v>
      </c>
      <c r="H307" s="47"/>
    </row>
    <row r="308" spans="1:8" ht="45" hidden="1" customHeight="1" x14ac:dyDescent="0.25">
      <c r="A308" s="611"/>
      <c r="B308" s="687"/>
      <c r="C308" s="633"/>
      <c r="D308" s="74" t="s">
        <v>228</v>
      </c>
      <c r="E308" s="459"/>
      <c r="F308" s="462"/>
      <c r="G308" s="455"/>
      <c r="H308" s="47"/>
    </row>
    <row r="309" spans="1:8" s="128" customFormat="1" ht="45" hidden="1" customHeight="1" x14ac:dyDescent="0.25">
      <c r="A309" s="750" t="s">
        <v>272</v>
      </c>
      <c r="B309" s="130" t="s">
        <v>267</v>
      </c>
      <c r="C309" s="121">
        <v>2240</v>
      </c>
      <c r="D309" s="131">
        <v>0</v>
      </c>
      <c r="E309" s="642" t="s">
        <v>8</v>
      </c>
      <c r="F309" s="151" t="s">
        <v>66</v>
      </c>
      <c r="G309" s="468" t="s">
        <v>35</v>
      </c>
      <c r="H309" s="127"/>
    </row>
    <row r="310" spans="1:8" s="128" customFormat="1" ht="45" hidden="1" customHeight="1" x14ac:dyDescent="0.25">
      <c r="A310" s="751"/>
      <c r="B310" s="11"/>
      <c r="C310" s="116"/>
      <c r="D310" s="132" t="s">
        <v>222</v>
      </c>
      <c r="E310" s="643"/>
      <c r="F310" s="148"/>
      <c r="G310" s="469"/>
      <c r="H310" s="127"/>
    </row>
    <row r="311" spans="1:8" ht="45" hidden="1" customHeight="1" x14ac:dyDescent="0.25">
      <c r="A311" s="494" t="s">
        <v>274</v>
      </c>
      <c r="B311" s="682" t="s">
        <v>273</v>
      </c>
      <c r="C311" s="71">
        <v>2240</v>
      </c>
      <c r="D311" s="83">
        <v>0</v>
      </c>
      <c r="E311" s="463" t="s">
        <v>8</v>
      </c>
      <c r="F311" s="151" t="s">
        <v>58</v>
      </c>
      <c r="G311" s="456" t="s">
        <v>35</v>
      </c>
      <c r="H311" s="47"/>
    </row>
    <row r="312" spans="1:8" ht="45" hidden="1" customHeight="1" x14ac:dyDescent="0.25">
      <c r="A312" s="495"/>
      <c r="B312" s="683"/>
      <c r="C312" s="35"/>
      <c r="D312" s="74" t="s">
        <v>234</v>
      </c>
      <c r="E312" s="459"/>
      <c r="F312" s="148"/>
      <c r="G312" s="455"/>
      <c r="H312" s="47"/>
    </row>
    <row r="313" spans="1:8" ht="45" hidden="1" customHeight="1" x14ac:dyDescent="0.25">
      <c r="A313" s="226" t="s">
        <v>165</v>
      </c>
      <c r="B313" s="72" t="s">
        <v>166</v>
      </c>
      <c r="C313" s="71">
        <v>2240</v>
      </c>
      <c r="D313" s="83">
        <v>0</v>
      </c>
      <c r="E313" s="463" t="s">
        <v>157</v>
      </c>
      <c r="F313" s="151" t="s">
        <v>159</v>
      </c>
      <c r="G313" s="456" t="s">
        <v>35</v>
      </c>
      <c r="H313" s="47"/>
    </row>
    <row r="314" spans="1:8" ht="45" hidden="1" customHeight="1" x14ac:dyDescent="0.25">
      <c r="A314" s="227"/>
      <c r="B314" s="8"/>
      <c r="C314" s="35"/>
      <c r="D314" s="74" t="s">
        <v>164</v>
      </c>
      <c r="E314" s="459"/>
      <c r="F314" s="148"/>
      <c r="G314" s="455"/>
      <c r="H314" s="47"/>
    </row>
    <row r="315" spans="1:8" ht="55.5" hidden="1" customHeight="1" x14ac:dyDescent="0.25">
      <c r="A315" s="756" t="s">
        <v>276</v>
      </c>
      <c r="B315" s="754" t="s">
        <v>275</v>
      </c>
      <c r="C315" s="133">
        <v>2240</v>
      </c>
      <c r="D315" s="134">
        <v>0</v>
      </c>
      <c r="E315" s="748" t="s">
        <v>8</v>
      </c>
      <c r="F315" s="126" t="s">
        <v>58</v>
      </c>
      <c r="G315" s="474" t="s">
        <v>35</v>
      </c>
      <c r="H315" s="47"/>
    </row>
    <row r="316" spans="1:8" ht="45" hidden="1" customHeight="1" x14ac:dyDescent="0.25">
      <c r="A316" s="757"/>
      <c r="B316" s="755"/>
      <c r="C316" s="135"/>
      <c r="D316" s="136" t="s">
        <v>167</v>
      </c>
      <c r="E316" s="749"/>
      <c r="F316" s="140"/>
      <c r="G316" s="475"/>
      <c r="H316" s="47"/>
    </row>
    <row r="317" spans="1:8" ht="45" hidden="1" customHeight="1" x14ac:dyDescent="0.25">
      <c r="A317" s="610" t="s">
        <v>277</v>
      </c>
      <c r="B317" s="686" t="s">
        <v>278</v>
      </c>
      <c r="C317" s="632">
        <v>2240</v>
      </c>
      <c r="D317" s="83">
        <v>0</v>
      </c>
      <c r="E317" s="463" t="s">
        <v>157</v>
      </c>
      <c r="F317" s="461" t="s">
        <v>58</v>
      </c>
      <c r="G317" s="456" t="s">
        <v>34</v>
      </c>
      <c r="H317" s="47"/>
    </row>
    <row r="318" spans="1:8" ht="45" hidden="1" customHeight="1" x14ac:dyDescent="0.25">
      <c r="A318" s="611"/>
      <c r="B318" s="687"/>
      <c r="C318" s="633"/>
      <c r="D318" s="74" t="s">
        <v>229</v>
      </c>
      <c r="E318" s="459"/>
      <c r="F318" s="462"/>
      <c r="G318" s="455"/>
      <c r="H318" s="47"/>
    </row>
    <row r="319" spans="1:8" ht="42.75" hidden="1" customHeight="1" x14ac:dyDescent="0.25">
      <c r="A319" s="610" t="s">
        <v>280</v>
      </c>
      <c r="B319" s="686" t="s">
        <v>279</v>
      </c>
      <c r="C319" s="632">
        <v>2240</v>
      </c>
      <c r="D319" s="83">
        <v>0</v>
      </c>
      <c r="E319" s="466" t="s">
        <v>235</v>
      </c>
      <c r="F319" s="461" t="s">
        <v>65</v>
      </c>
      <c r="G319" s="456" t="s">
        <v>35</v>
      </c>
      <c r="H319" s="47"/>
    </row>
    <row r="320" spans="1:8" ht="51.75" hidden="1" customHeight="1" x14ac:dyDescent="0.25">
      <c r="A320" s="611"/>
      <c r="B320" s="687"/>
      <c r="C320" s="633"/>
      <c r="D320" s="76" t="s">
        <v>232</v>
      </c>
      <c r="E320" s="467"/>
      <c r="F320" s="462"/>
      <c r="G320" s="455"/>
      <c r="H320" s="47"/>
    </row>
    <row r="321" spans="1:11" ht="41.25" customHeight="1" x14ac:dyDescent="0.25">
      <c r="A321" s="496" t="s">
        <v>72</v>
      </c>
      <c r="B321" s="328" t="s">
        <v>73</v>
      </c>
      <c r="C321" s="684">
        <v>2240</v>
      </c>
      <c r="D321" s="391">
        <v>870552</v>
      </c>
      <c r="E321" s="470" t="s">
        <v>610</v>
      </c>
      <c r="F321" s="471"/>
      <c r="G321" s="392" t="s">
        <v>34</v>
      </c>
    </row>
    <row r="322" spans="1:11" ht="48" customHeight="1" x14ac:dyDescent="0.25">
      <c r="A322" s="497"/>
      <c r="B322" s="393"/>
      <c r="C322" s="685"/>
      <c r="D322" s="346" t="s">
        <v>584</v>
      </c>
      <c r="E322" s="472"/>
      <c r="F322" s="473"/>
      <c r="G322" s="394" t="s">
        <v>585</v>
      </c>
    </row>
    <row r="323" spans="1:11" ht="55.5" hidden="1" customHeight="1" x14ac:dyDescent="0.25">
      <c r="A323" s="483" t="s">
        <v>74</v>
      </c>
      <c r="B323" s="42" t="s">
        <v>68</v>
      </c>
      <c r="C323" s="582">
        <v>2240</v>
      </c>
      <c r="D323" s="21">
        <v>0</v>
      </c>
      <c r="E323" s="461" t="s">
        <v>67</v>
      </c>
      <c r="F323" s="603" t="s">
        <v>65</v>
      </c>
      <c r="G323" s="231" t="s">
        <v>64</v>
      </c>
    </row>
    <row r="324" spans="1:11" ht="29.25" hidden="1" customHeight="1" x14ac:dyDescent="0.25">
      <c r="A324" s="484"/>
      <c r="B324" s="38"/>
      <c r="C324" s="634"/>
      <c r="D324" s="27" t="s">
        <v>75</v>
      </c>
      <c r="E324" s="462"/>
      <c r="F324" s="535"/>
      <c r="G324" s="191"/>
      <c r="I324" s="47"/>
      <c r="K324" s="47"/>
    </row>
    <row r="325" spans="1:11" ht="27" customHeight="1" thickBot="1" x14ac:dyDescent="0.3">
      <c r="A325" s="257" t="s">
        <v>10</v>
      </c>
      <c r="B325" s="111"/>
      <c r="C325" s="112"/>
      <c r="D325" s="119">
        <f>D141+D149+D151+D163+D167+D169+D171+D177+D185+D187+D191+D201+D203+D233+D235+D237+D239+D241+D243+D245+D247+D249+D251+D253+D259+D269+D273+D321</f>
        <v>54722300</v>
      </c>
      <c r="E325" s="112"/>
      <c r="F325" s="112"/>
      <c r="G325" s="113"/>
      <c r="H325" s="48"/>
      <c r="I325" s="28"/>
      <c r="J325" s="6"/>
      <c r="K325" s="45"/>
    </row>
    <row r="326" spans="1:11" ht="27" hidden="1" customHeight="1" x14ac:dyDescent="0.25">
      <c r="A326" s="232" t="s">
        <v>54</v>
      </c>
      <c r="B326" s="252" t="s">
        <v>55</v>
      </c>
      <c r="C326" s="167">
        <v>2282</v>
      </c>
      <c r="D326" s="253">
        <v>0</v>
      </c>
      <c r="E326" s="457" t="s">
        <v>339</v>
      </c>
      <c r="F326" s="458"/>
      <c r="G326" s="464" t="s">
        <v>35</v>
      </c>
      <c r="H326" s="48"/>
      <c r="I326" s="28"/>
      <c r="J326" s="283"/>
      <c r="K326" s="45"/>
    </row>
    <row r="327" spans="1:11" ht="44.25" hidden="1" customHeight="1" x14ac:dyDescent="0.25">
      <c r="A327" s="232"/>
      <c r="B327" s="34"/>
      <c r="C327" s="154"/>
      <c r="D327" s="9" t="s">
        <v>56</v>
      </c>
      <c r="E327" s="459"/>
      <c r="F327" s="460"/>
      <c r="G327" s="465"/>
      <c r="H327" s="48"/>
      <c r="I327" s="28"/>
      <c r="K327" s="52"/>
    </row>
    <row r="328" spans="1:11" ht="39.75" hidden="1" customHeight="1" x14ac:dyDescent="0.25">
      <c r="A328" s="233" t="s">
        <v>94</v>
      </c>
      <c r="B328" s="4"/>
      <c r="C328" s="2"/>
      <c r="D328" s="118">
        <f>D326</f>
        <v>0</v>
      </c>
      <c r="E328" s="2"/>
      <c r="F328" s="2"/>
      <c r="G328" s="199"/>
      <c r="H328" s="29"/>
      <c r="I328" s="28"/>
      <c r="K328" s="45"/>
    </row>
    <row r="329" spans="1:11" ht="43.5" customHeight="1" x14ac:dyDescent="0.25">
      <c r="A329" s="483" t="s">
        <v>624</v>
      </c>
      <c r="B329" s="546" t="s">
        <v>24</v>
      </c>
      <c r="C329" s="680">
        <v>3110</v>
      </c>
      <c r="D329" s="19">
        <v>5395300</v>
      </c>
      <c r="E329" s="466" t="s">
        <v>623</v>
      </c>
      <c r="F329" s="466" t="s">
        <v>65</v>
      </c>
      <c r="G329" s="517" t="s">
        <v>621</v>
      </c>
    </row>
    <row r="330" spans="1:11" ht="42.75" customHeight="1" x14ac:dyDescent="0.25">
      <c r="A330" s="484"/>
      <c r="B330" s="689"/>
      <c r="C330" s="681"/>
      <c r="D330" s="25" t="s">
        <v>520</v>
      </c>
      <c r="E330" s="467"/>
      <c r="F330" s="467"/>
      <c r="G330" s="644"/>
      <c r="H330" s="6"/>
    </row>
    <row r="331" spans="1:11" ht="43.5" customHeight="1" x14ac:dyDescent="0.25">
      <c r="A331" s="483" t="s">
        <v>521</v>
      </c>
      <c r="B331" s="612" t="s">
        <v>24</v>
      </c>
      <c r="C331" s="26">
        <v>3110</v>
      </c>
      <c r="D331" s="19">
        <f>49200000-596400-416100</f>
        <v>48187500</v>
      </c>
      <c r="E331" s="536" t="s">
        <v>286</v>
      </c>
      <c r="F331" s="603" t="s">
        <v>59</v>
      </c>
      <c r="G331" s="543" t="s">
        <v>34</v>
      </c>
    </row>
    <row r="332" spans="1:11" ht="41.25" customHeight="1" x14ac:dyDescent="0.25">
      <c r="A332" s="484"/>
      <c r="B332" s="547"/>
      <c r="C332" s="26"/>
      <c r="D332" s="24" t="s">
        <v>620</v>
      </c>
      <c r="E332" s="467"/>
      <c r="F332" s="535"/>
      <c r="G332" s="544"/>
    </row>
    <row r="333" spans="1:11" ht="75.75" customHeight="1" x14ac:dyDescent="0.25">
      <c r="A333" s="483" t="s">
        <v>640</v>
      </c>
      <c r="B333" s="612" t="s">
        <v>638</v>
      </c>
      <c r="C333" s="636">
        <v>3110</v>
      </c>
      <c r="D333" s="19">
        <v>20582200</v>
      </c>
      <c r="E333" s="366" t="s">
        <v>286</v>
      </c>
      <c r="F333" s="603" t="s">
        <v>58</v>
      </c>
      <c r="G333" s="543" t="s">
        <v>639</v>
      </c>
    </row>
    <row r="334" spans="1:11" ht="45" customHeight="1" x14ac:dyDescent="0.25">
      <c r="A334" s="484"/>
      <c r="B334" s="547"/>
      <c r="C334" s="637"/>
      <c r="D334" s="24" t="s">
        <v>522</v>
      </c>
      <c r="E334" s="337"/>
      <c r="F334" s="535"/>
      <c r="G334" s="544"/>
    </row>
    <row r="335" spans="1:11" ht="78.75" hidden="1" customHeight="1" x14ac:dyDescent="0.25">
      <c r="A335" s="234" t="s">
        <v>26</v>
      </c>
      <c r="B335" s="612" t="s">
        <v>27</v>
      </c>
      <c r="C335" s="26">
        <v>3110</v>
      </c>
      <c r="D335" s="19">
        <f>3960000-3960000</f>
        <v>0</v>
      </c>
      <c r="E335" s="170" t="s">
        <v>8</v>
      </c>
      <c r="F335" s="170" t="s">
        <v>21</v>
      </c>
      <c r="G335" s="454" t="s">
        <v>90</v>
      </c>
    </row>
    <row r="336" spans="1:11" ht="93.75" hidden="1" customHeight="1" x14ac:dyDescent="0.25">
      <c r="A336" s="152"/>
      <c r="B336" s="547"/>
      <c r="C336" s="26"/>
      <c r="D336" s="24" t="s">
        <v>89</v>
      </c>
      <c r="E336" s="171" t="s">
        <v>60</v>
      </c>
      <c r="F336" s="171"/>
      <c r="G336" s="455"/>
    </row>
    <row r="337" spans="1:10" ht="27" hidden="1" customHeight="1" x14ac:dyDescent="0.25">
      <c r="A337" s="234" t="s">
        <v>32</v>
      </c>
      <c r="B337" s="612" t="s">
        <v>28</v>
      </c>
      <c r="C337" s="175">
        <v>3110</v>
      </c>
      <c r="D337" s="93">
        <f>6128320.65+2659727.35-8788048</f>
        <v>0</v>
      </c>
      <c r="E337" s="170" t="s">
        <v>8</v>
      </c>
      <c r="F337" s="170" t="s">
        <v>58</v>
      </c>
      <c r="G337" s="454" t="s">
        <v>35</v>
      </c>
    </row>
    <row r="338" spans="1:10" ht="60" hidden="1" customHeight="1" x14ac:dyDescent="0.25">
      <c r="A338" s="152"/>
      <c r="B338" s="547"/>
      <c r="C338" s="176"/>
      <c r="D338" s="24" t="s">
        <v>210</v>
      </c>
      <c r="E338" s="170" t="s">
        <v>60</v>
      </c>
      <c r="F338" s="170"/>
      <c r="G338" s="455"/>
      <c r="H338" s="47"/>
    </row>
    <row r="339" spans="1:10" ht="34.5" hidden="1" customHeight="1" x14ac:dyDescent="0.25">
      <c r="A339" s="234" t="s">
        <v>25</v>
      </c>
      <c r="B339" s="612" t="s">
        <v>33</v>
      </c>
      <c r="C339" s="26">
        <v>3110</v>
      </c>
      <c r="D339" s="40">
        <v>0</v>
      </c>
      <c r="E339" s="169" t="s">
        <v>157</v>
      </c>
      <c r="F339" s="169" t="s">
        <v>21</v>
      </c>
      <c r="G339" s="454" t="s">
        <v>35</v>
      </c>
      <c r="J339" s="47"/>
    </row>
    <row r="340" spans="1:10" ht="43.5" hidden="1" customHeight="1" x14ac:dyDescent="0.25">
      <c r="A340" s="152"/>
      <c r="B340" s="547"/>
      <c r="C340" s="176"/>
      <c r="D340" s="24" t="s">
        <v>201</v>
      </c>
      <c r="E340" s="171"/>
      <c r="F340" s="171"/>
      <c r="G340" s="455"/>
      <c r="H340" s="47"/>
    </row>
    <row r="341" spans="1:10" ht="33.75" hidden="1" customHeight="1" x14ac:dyDescent="0.25">
      <c r="A341" s="234" t="s">
        <v>125</v>
      </c>
      <c r="B341" s="612" t="s">
        <v>123</v>
      </c>
      <c r="C341" s="26">
        <v>3110</v>
      </c>
      <c r="D341" s="36">
        <v>0</v>
      </c>
      <c r="E341" s="170" t="s">
        <v>8</v>
      </c>
      <c r="F341" s="170" t="s">
        <v>59</v>
      </c>
      <c r="G341" s="178" t="s">
        <v>118</v>
      </c>
      <c r="H341" s="47"/>
    </row>
    <row r="342" spans="1:10" ht="43.5" hidden="1" customHeight="1" x14ac:dyDescent="0.25">
      <c r="A342" s="234"/>
      <c r="B342" s="547"/>
      <c r="C342" s="26"/>
      <c r="D342" s="24" t="s">
        <v>124</v>
      </c>
      <c r="E342" s="170"/>
      <c r="F342" s="170"/>
      <c r="G342" s="178"/>
      <c r="H342" s="47"/>
    </row>
    <row r="343" spans="1:10" ht="26.25" hidden="1" customHeight="1" x14ac:dyDescent="0.25">
      <c r="A343" s="746" t="s">
        <v>71</v>
      </c>
      <c r="B343" s="612" t="s">
        <v>63</v>
      </c>
      <c r="C343" s="26">
        <v>3110</v>
      </c>
      <c r="D343" s="40">
        <v>0</v>
      </c>
      <c r="E343" s="169" t="s">
        <v>8</v>
      </c>
      <c r="F343" s="169" t="s">
        <v>20</v>
      </c>
      <c r="G343" s="454" t="s">
        <v>34</v>
      </c>
    </row>
    <row r="344" spans="1:10" ht="39" hidden="1" customHeight="1" x14ac:dyDescent="0.25">
      <c r="A344" s="747"/>
      <c r="B344" s="547"/>
      <c r="C344" s="176"/>
      <c r="D344" s="24" t="s">
        <v>145</v>
      </c>
      <c r="E344" s="171"/>
      <c r="F344" s="171"/>
      <c r="G344" s="455"/>
    </row>
    <row r="345" spans="1:10" ht="26.25" hidden="1" customHeight="1" x14ac:dyDescent="0.25">
      <c r="A345" s="502" t="s">
        <v>147</v>
      </c>
      <c r="B345" s="61" t="s">
        <v>146</v>
      </c>
      <c r="C345" s="478">
        <v>3110</v>
      </c>
      <c r="D345" s="62">
        <v>0</v>
      </c>
      <c r="E345" s="478" t="s">
        <v>157</v>
      </c>
      <c r="F345" s="150" t="s">
        <v>159</v>
      </c>
      <c r="G345" s="192" t="s">
        <v>34</v>
      </c>
    </row>
    <row r="346" spans="1:10" ht="44.25" hidden="1" customHeight="1" x14ac:dyDescent="0.25">
      <c r="A346" s="655"/>
      <c r="B346" s="174"/>
      <c r="C346" s="479"/>
      <c r="D346" s="77" t="s">
        <v>200</v>
      </c>
      <c r="E346" s="479"/>
      <c r="F346" s="78"/>
      <c r="G346" s="202"/>
    </row>
    <row r="347" spans="1:10" ht="52.5" hidden="1" customHeight="1" x14ac:dyDescent="0.25">
      <c r="A347" s="502" t="s">
        <v>524</v>
      </c>
      <c r="B347" s="737" t="s">
        <v>525</v>
      </c>
      <c r="C347" s="478">
        <v>3110</v>
      </c>
      <c r="D347" s="62">
        <v>30000000</v>
      </c>
      <c r="E347" s="479" t="s">
        <v>286</v>
      </c>
      <c r="F347" s="735" t="s">
        <v>21</v>
      </c>
      <c r="G347" s="638" t="s">
        <v>34</v>
      </c>
    </row>
    <row r="348" spans="1:10" ht="51.75" hidden="1" customHeight="1" x14ac:dyDescent="0.25">
      <c r="A348" s="655"/>
      <c r="B348" s="738"/>
      <c r="C348" s="479"/>
      <c r="D348" s="64" t="s">
        <v>526</v>
      </c>
      <c r="E348" s="485"/>
      <c r="F348" s="736"/>
      <c r="G348" s="639"/>
      <c r="H348" s="47"/>
    </row>
    <row r="349" spans="1:10" ht="34.5" hidden="1" customHeight="1" x14ac:dyDescent="0.25">
      <c r="A349" s="483" t="s">
        <v>575</v>
      </c>
      <c r="B349" s="612" t="s">
        <v>527</v>
      </c>
      <c r="C349" s="20">
        <v>3110</v>
      </c>
      <c r="D349" s="338">
        <v>1423500</v>
      </c>
      <c r="E349" s="461" t="s">
        <v>529</v>
      </c>
      <c r="F349" s="170" t="s">
        <v>65</v>
      </c>
      <c r="G349" s="543" t="s">
        <v>34</v>
      </c>
    </row>
    <row r="350" spans="1:10" ht="42" hidden="1" customHeight="1" x14ac:dyDescent="0.25">
      <c r="A350" s="484"/>
      <c r="B350" s="547"/>
      <c r="C350" s="20"/>
      <c r="D350" s="9" t="s">
        <v>528</v>
      </c>
      <c r="E350" s="462"/>
      <c r="F350" s="170"/>
      <c r="G350" s="544"/>
    </row>
    <row r="351" spans="1:10" ht="42" hidden="1" customHeight="1" x14ac:dyDescent="0.25">
      <c r="A351" s="668" t="s">
        <v>531</v>
      </c>
      <c r="B351" s="31" t="s">
        <v>533</v>
      </c>
      <c r="C351" s="193">
        <v>3110</v>
      </c>
      <c r="D351" s="90">
        <v>10409300</v>
      </c>
      <c r="E351" s="461" t="s">
        <v>529</v>
      </c>
      <c r="F351" s="461" t="s">
        <v>59</v>
      </c>
      <c r="G351" s="517" t="s">
        <v>35</v>
      </c>
    </row>
    <row r="352" spans="1:10" ht="59.25" hidden="1" customHeight="1" x14ac:dyDescent="0.25">
      <c r="A352" s="669"/>
      <c r="B352" s="11"/>
      <c r="C352" s="18"/>
      <c r="D352" s="81" t="s">
        <v>530</v>
      </c>
      <c r="E352" s="462"/>
      <c r="F352" s="462"/>
      <c r="G352" s="518"/>
    </row>
    <row r="353" spans="1:11" ht="42" hidden="1" customHeight="1" x14ac:dyDescent="0.25">
      <c r="A353" s="483" t="s">
        <v>534</v>
      </c>
      <c r="B353" s="31" t="s">
        <v>532</v>
      </c>
      <c r="C353" s="20">
        <v>3110</v>
      </c>
      <c r="D353" s="338">
        <v>1012300</v>
      </c>
      <c r="E353" s="666" t="s">
        <v>536</v>
      </c>
      <c r="F353" s="170" t="s">
        <v>144</v>
      </c>
      <c r="G353" s="517" t="s">
        <v>34</v>
      </c>
    </row>
    <row r="354" spans="1:11" ht="56.25" hidden="1" customHeight="1" x14ac:dyDescent="0.25">
      <c r="A354" s="484"/>
      <c r="B354" s="327"/>
      <c r="C354" s="20"/>
      <c r="D354" s="81" t="s">
        <v>535</v>
      </c>
      <c r="E354" s="667"/>
      <c r="F354" s="326"/>
      <c r="G354" s="518"/>
    </row>
    <row r="355" spans="1:11" ht="52.5" hidden="1" customHeight="1" x14ac:dyDescent="0.25">
      <c r="A355" s="483" t="s">
        <v>539</v>
      </c>
      <c r="B355" s="182" t="s">
        <v>537</v>
      </c>
      <c r="C355" s="670">
        <v>3110</v>
      </c>
      <c r="D355" s="19">
        <v>52800</v>
      </c>
      <c r="E355" s="461" t="s">
        <v>286</v>
      </c>
      <c r="F355" s="325" t="s">
        <v>130</v>
      </c>
      <c r="G355" s="543" t="s">
        <v>34</v>
      </c>
    </row>
    <row r="356" spans="1:11" ht="42" hidden="1" customHeight="1" x14ac:dyDescent="0.25">
      <c r="A356" s="484"/>
      <c r="B356" s="182"/>
      <c r="C356" s="671"/>
      <c r="D356" s="9" t="s">
        <v>538</v>
      </c>
      <c r="E356" s="462"/>
      <c r="F356" s="170"/>
      <c r="G356" s="544"/>
    </row>
    <row r="357" spans="1:11" ht="70.5" hidden="1" customHeight="1" x14ac:dyDescent="0.25">
      <c r="A357" s="483" t="s">
        <v>541</v>
      </c>
      <c r="B357" s="7" t="s">
        <v>540</v>
      </c>
      <c r="C357" s="582">
        <v>3110</v>
      </c>
      <c r="D357" s="21">
        <v>72000</v>
      </c>
      <c r="E357" s="461" t="s">
        <v>286</v>
      </c>
      <c r="F357" s="603" t="s">
        <v>130</v>
      </c>
      <c r="G357" s="664" t="s">
        <v>523</v>
      </c>
    </row>
    <row r="358" spans="1:11" ht="31.5" hidden="1" customHeight="1" x14ac:dyDescent="0.25">
      <c r="A358" s="484"/>
      <c r="B358" s="22"/>
      <c r="C358" s="634"/>
      <c r="D358" s="27" t="s">
        <v>544</v>
      </c>
      <c r="E358" s="462"/>
      <c r="F358" s="535"/>
      <c r="G358" s="665"/>
    </row>
    <row r="359" spans="1:11" ht="40.5" hidden="1" customHeight="1" x14ac:dyDescent="0.25">
      <c r="A359" s="483" t="s">
        <v>543</v>
      </c>
      <c r="B359" s="43" t="s">
        <v>542</v>
      </c>
      <c r="C359" s="582">
        <v>3110</v>
      </c>
      <c r="D359" s="21">
        <v>64800</v>
      </c>
      <c r="E359" s="461" t="s">
        <v>286</v>
      </c>
      <c r="F359" s="603" t="s">
        <v>130</v>
      </c>
      <c r="G359" s="350" t="s">
        <v>34</v>
      </c>
    </row>
    <row r="360" spans="1:11" ht="38.25" hidden="1" customHeight="1" x14ac:dyDescent="0.25">
      <c r="A360" s="484"/>
      <c r="B360" s="8"/>
      <c r="C360" s="634"/>
      <c r="D360" s="27" t="s">
        <v>545</v>
      </c>
      <c r="E360" s="462"/>
      <c r="F360" s="535"/>
      <c r="G360" s="351"/>
      <c r="H360" s="339"/>
      <c r="I360" s="45"/>
    </row>
    <row r="361" spans="1:11" ht="40.5" hidden="1" customHeight="1" x14ac:dyDescent="0.25">
      <c r="A361" s="483" t="s">
        <v>548</v>
      </c>
      <c r="B361" s="567" t="s">
        <v>547</v>
      </c>
      <c r="C361" s="582">
        <v>3110</v>
      </c>
      <c r="D361" s="80">
        <v>662400000</v>
      </c>
      <c r="E361" s="461" t="s">
        <v>557</v>
      </c>
      <c r="F361" s="603" t="s">
        <v>20</v>
      </c>
      <c r="G361" s="350" t="s">
        <v>546</v>
      </c>
    </row>
    <row r="362" spans="1:11" ht="63" hidden="1" customHeight="1" x14ac:dyDescent="0.25">
      <c r="A362" s="484"/>
      <c r="B362" s="568"/>
      <c r="C362" s="634"/>
      <c r="D362" s="27" t="s">
        <v>558</v>
      </c>
      <c r="E362" s="462"/>
      <c r="F362" s="535"/>
      <c r="G362" s="351"/>
      <c r="H362" s="339"/>
      <c r="I362" s="45"/>
    </row>
    <row r="363" spans="1:11" ht="40.5" hidden="1" customHeight="1" x14ac:dyDescent="0.25">
      <c r="A363" s="483" t="s">
        <v>78</v>
      </c>
      <c r="B363" s="612" t="s">
        <v>57</v>
      </c>
      <c r="C363" s="582">
        <v>3110</v>
      </c>
      <c r="D363" s="21">
        <v>0</v>
      </c>
      <c r="E363" s="461" t="s">
        <v>69</v>
      </c>
      <c r="F363" s="603" t="s">
        <v>66</v>
      </c>
      <c r="G363" s="149" t="s">
        <v>64</v>
      </c>
    </row>
    <row r="364" spans="1:11" ht="40.5" hidden="1" customHeight="1" x14ac:dyDescent="0.25">
      <c r="A364" s="484"/>
      <c r="B364" s="547"/>
      <c r="C364" s="634"/>
      <c r="D364" s="27" t="s">
        <v>87</v>
      </c>
      <c r="E364" s="462"/>
      <c r="F364" s="535"/>
      <c r="G364" s="201"/>
    </row>
    <row r="365" spans="1:11" ht="27.75" customHeight="1" x14ac:dyDescent="0.3">
      <c r="A365" s="198" t="s">
        <v>9</v>
      </c>
      <c r="B365" s="3"/>
      <c r="C365" s="2"/>
      <c r="D365" s="33">
        <f>D329+D331+D333</f>
        <v>74165000</v>
      </c>
      <c r="E365" s="2"/>
      <c r="F365" s="2"/>
      <c r="G365" s="199"/>
      <c r="H365" s="48"/>
      <c r="I365" s="28"/>
      <c r="J365" s="6"/>
      <c r="K365" s="65"/>
    </row>
    <row r="366" spans="1:11" ht="60" hidden="1" customHeight="1" x14ac:dyDescent="0.25">
      <c r="A366" s="502" t="s">
        <v>577</v>
      </c>
      <c r="B366" s="653" t="s">
        <v>578</v>
      </c>
      <c r="C366" s="478">
        <v>3122</v>
      </c>
      <c r="D366" s="355">
        <v>6899700</v>
      </c>
      <c r="E366" s="478" t="s">
        <v>313</v>
      </c>
      <c r="F366" s="478" t="s">
        <v>20</v>
      </c>
      <c r="G366" s="585" t="s">
        <v>579</v>
      </c>
      <c r="H366" s="30"/>
      <c r="I366" s="28"/>
      <c r="K366" s="6"/>
    </row>
    <row r="367" spans="1:11" ht="119.25" hidden="1" customHeight="1" x14ac:dyDescent="0.25">
      <c r="A367" s="655"/>
      <c r="B367" s="654"/>
      <c r="C367" s="479"/>
      <c r="D367" s="77" t="s">
        <v>314</v>
      </c>
      <c r="E367" s="479"/>
      <c r="F367" s="479"/>
      <c r="G367" s="586"/>
      <c r="H367" s="53"/>
      <c r="I367" s="28"/>
      <c r="K367" s="6"/>
    </row>
    <row r="368" spans="1:11" ht="42" hidden="1" customHeight="1" x14ac:dyDescent="0.25">
      <c r="A368" s="502" t="s">
        <v>553</v>
      </c>
      <c r="B368" s="653" t="s">
        <v>549</v>
      </c>
      <c r="C368" s="478">
        <v>3122</v>
      </c>
      <c r="D368" s="323">
        <v>53047500</v>
      </c>
      <c r="E368" s="478" t="s">
        <v>552</v>
      </c>
      <c r="F368" s="662" t="s">
        <v>20</v>
      </c>
      <c r="G368" s="585" t="s">
        <v>554</v>
      </c>
      <c r="H368" s="53"/>
      <c r="I368" s="28"/>
      <c r="K368" s="6"/>
    </row>
    <row r="369" spans="1:11" ht="129.75" hidden="1" customHeight="1" x14ac:dyDescent="0.25">
      <c r="A369" s="503"/>
      <c r="B369" s="654"/>
      <c r="C369" s="479"/>
      <c r="D369" s="77" t="s">
        <v>556</v>
      </c>
      <c r="E369" s="479"/>
      <c r="F369" s="663"/>
      <c r="G369" s="586"/>
      <c r="H369" s="53"/>
      <c r="I369" s="28"/>
      <c r="K369" s="6"/>
    </row>
    <row r="370" spans="1:11" ht="35.25" hidden="1" customHeight="1" x14ac:dyDescent="0.25">
      <c r="A370" s="235" t="s">
        <v>316</v>
      </c>
      <c r="B370" s="49"/>
      <c r="C370" s="50"/>
      <c r="D370" s="51">
        <f>D368</f>
        <v>53047500</v>
      </c>
      <c r="E370" s="354">
        <v>6899700</v>
      </c>
      <c r="F370" s="50" t="s">
        <v>580</v>
      </c>
      <c r="G370" s="236"/>
      <c r="H370" s="30"/>
      <c r="I370" s="28"/>
      <c r="K370" s="6"/>
    </row>
    <row r="371" spans="1:11" ht="35.25" hidden="1" customHeight="1" x14ac:dyDescent="0.25">
      <c r="A371" s="656" t="s">
        <v>587</v>
      </c>
      <c r="B371" s="658" t="s">
        <v>576</v>
      </c>
      <c r="C371" s="660">
        <v>3142</v>
      </c>
      <c r="D371" s="125">
        <v>23696510</v>
      </c>
      <c r="E371" s="478" t="s">
        <v>555</v>
      </c>
      <c r="F371" s="662" t="s">
        <v>20</v>
      </c>
      <c r="G371" s="585" t="s">
        <v>586</v>
      </c>
      <c r="H371" s="30"/>
      <c r="I371" s="28"/>
      <c r="K371" s="6"/>
    </row>
    <row r="372" spans="1:11" ht="135" hidden="1" customHeight="1" x14ac:dyDescent="0.25">
      <c r="A372" s="657"/>
      <c r="B372" s="659"/>
      <c r="C372" s="661"/>
      <c r="D372" s="77" t="s">
        <v>588</v>
      </c>
      <c r="E372" s="479"/>
      <c r="F372" s="663"/>
      <c r="G372" s="586"/>
      <c r="H372" s="30"/>
      <c r="I372" s="28"/>
      <c r="K372" s="6"/>
    </row>
    <row r="373" spans="1:11" ht="35.25" hidden="1" customHeight="1" x14ac:dyDescent="0.25">
      <c r="A373" s="4" t="s">
        <v>340</v>
      </c>
      <c r="B373" s="49"/>
      <c r="C373" s="50"/>
      <c r="D373" s="51">
        <f>D371</f>
        <v>23696510</v>
      </c>
      <c r="E373" s="50"/>
      <c r="F373" s="50"/>
      <c r="G373" s="50"/>
      <c r="H373" s="30"/>
      <c r="I373" s="28"/>
      <c r="K373" s="6"/>
    </row>
    <row r="374" spans="1:11" ht="38.25" customHeight="1" x14ac:dyDescent="0.25">
      <c r="A374" s="650"/>
      <c r="B374" s="651"/>
      <c r="C374" s="651"/>
      <c r="D374" s="651"/>
      <c r="E374" s="651"/>
      <c r="F374" s="651"/>
      <c r="G374" s="652"/>
    </row>
    <row r="375" spans="1:11" ht="27" customHeight="1" x14ac:dyDescent="0.25">
      <c r="A375" s="645"/>
      <c r="B375" s="237"/>
      <c r="C375" s="238"/>
      <c r="D375" s="646"/>
      <c r="E375" s="646"/>
      <c r="F375" s="646"/>
      <c r="G375" s="647"/>
    </row>
    <row r="376" spans="1:11" ht="25.5" customHeight="1" x14ac:dyDescent="0.25">
      <c r="A376" s="645"/>
      <c r="B376" s="237"/>
      <c r="C376" s="239"/>
      <c r="D376" s="648"/>
      <c r="E376" s="648"/>
      <c r="F376" s="648"/>
      <c r="G376" s="649"/>
    </row>
    <row r="377" spans="1:11" ht="15.75" x14ac:dyDescent="0.25">
      <c r="A377" s="240"/>
      <c r="B377" s="241"/>
      <c r="C377" s="237"/>
      <c r="D377" s="241"/>
      <c r="E377" s="242"/>
      <c r="F377" s="242"/>
      <c r="G377" s="243"/>
    </row>
    <row r="378" spans="1:11" ht="30" hidden="1" customHeight="1" x14ac:dyDescent="0.25">
      <c r="A378" s="645"/>
      <c r="B378" s="237"/>
      <c r="C378" s="238"/>
      <c r="D378" s="646"/>
      <c r="E378" s="646"/>
      <c r="F378" s="646"/>
      <c r="G378" s="647"/>
    </row>
    <row r="379" spans="1:11" ht="12.75" hidden="1" customHeight="1" x14ac:dyDescent="0.25">
      <c r="A379" s="645"/>
      <c r="B379" s="237"/>
      <c r="C379" s="239"/>
      <c r="D379" s="648"/>
      <c r="E379" s="648"/>
      <c r="F379" s="648"/>
      <c r="G379" s="649"/>
    </row>
    <row r="380" spans="1:11" ht="12.75" hidden="1" customHeight="1" x14ac:dyDescent="0.25">
      <c r="A380" s="244"/>
      <c r="B380" s="237"/>
      <c r="C380" s="239"/>
      <c r="D380" s="245"/>
      <c r="E380" s="245"/>
      <c r="F380" s="245"/>
      <c r="G380" s="246"/>
    </row>
    <row r="381" spans="1:11" ht="21.75" hidden="1" customHeight="1" x14ac:dyDescent="0.25">
      <c r="A381" s="645"/>
      <c r="B381" s="237"/>
      <c r="C381" s="238"/>
      <c r="D381" s="646"/>
      <c r="E381" s="646"/>
      <c r="F381" s="646"/>
      <c r="G381" s="647"/>
      <c r="H381" s="47"/>
    </row>
    <row r="382" spans="1:11" ht="12.75" customHeight="1" x14ac:dyDescent="0.25">
      <c r="A382" s="645"/>
      <c r="B382" s="237"/>
      <c r="C382" s="239"/>
      <c r="D382" s="648"/>
      <c r="E382" s="648"/>
      <c r="F382" s="648"/>
      <c r="G382" s="649"/>
    </row>
    <row r="383" spans="1:11" ht="12.75" customHeight="1" thickBot="1" x14ac:dyDescent="0.3">
      <c r="A383" s="247"/>
      <c r="B383" s="248"/>
      <c r="C383" s="249"/>
      <c r="D383" s="250"/>
      <c r="E383" s="250"/>
      <c r="F383" s="250"/>
      <c r="G383" s="251"/>
    </row>
    <row r="384" spans="1:11" ht="23.25" x14ac:dyDescent="0.35">
      <c r="D384" s="258"/>
      <c r="H384" s="28"/>
      <c r="K384" s="39"/>
    </row>
  </sheetData>
  <mergeCells count="690">
    <mergeCell ref="F14:F15"/>
    <mergeCell ref="F12:F13"/>
    <mergeCell ref="F10:F11"/>
    <mergeCell ref="F8:F9"/>
    <mergeCell ref="G94:G95"/>
    <mergeCell ref="G14:G15"/>
    <mergeCell ref="G12:G13"/>
    <mergeCell ref="G10:G11"/>
    <mergeCell ref="G8:G9"/>
    <mergeCell ref="F86:F87"/>
    <mergeCell ref="G72:G73"/>
    <mergeCell ref="G74:G75"/>
    <mergeCell ref="G56:G57"/>
    <mergeCell ref="G58:G59"/>
    <mergeCell ref="G68:G69"/>
    <mergeCell ref="G16:G17"/>
    <mergeCell ref="F26:F27"/>
    <mergeCell ref="F40:F41"/>
    <mergeCell ref="F42:F43"/>
    <mergeCell ref="F50:F51"/>
    <mergeCell ref="F52:F53"/>
    <mergeCell ref="F90:F91"/>
    <mergeCell ref="F56:F57"/>
    <mergeCell ref="G64:G65"/>
    <mergeCell ref="B10:B11"/>
    <mergeCell ref="B8:B9"/>
    <mergeCell ref="C94:C95"/>
    <mergeCell ref="C14:C15"/>
    <mergeCell ref="C12:C13"/>
    <mergeCell ref="C10:C11"/>
    <mergeCell ref="C8:C9"/>
    <mergeCell ref="E12:E13"/>
    <mergeCell ref="E8:E9"/>
    <mergeCell ref="E16:E17"/>
    <mergeCell ref="E94:E95"/>
    <mergeCell ref="F279:F280"/>
    <mergeCell ref="A10:A11"/>
    <mergeCell ref="A12:A13"/>
    <mergeCell ref="A363:A364"/>
    <mergeCell ref="B363:B364"/>
    <mergeCell ref="C363:C364"/>
    <mergeCell ref="A299:A300"/>
    <mergeCell ref="A309:A310"/>
    <mergeCell ref="A307:A308"/>
    <mergeCell ref="B307:B308"/>
    <mergeCell ref="A357:A358"/>
    <mergeCell ref="B283:B284"/>
    <mergeCell ref="C283:C284"/>
    <mergeCell ref="A283:A284"/>
    <mergeCell ref="A317:A318"/>
    <mergeCell ref="B317:B318"/>
    <mergeCell ref="C317:C318"/>
    <mergeCell ref="A323:A324"/>
    <mergeCell ref="C323:C324"/>
    <mergeCell ref="A289:A290"/>
    <mergeCell ref="B289:B290"/>
    <mergeCell ref="B315:B316"/>
    <mergeCell ref="A315:A316"/>
    <mergeCell ref="B299:B300"/>
    <mergeCell ref="G281:G282"/>
    <mergeCell ref="A345:A346"/>
    <mergeCell ref="F281:F282"/>
    <mergeCell ref="B277:B278"/>
    <mergeCell ref="C277:C278"/>
    <mergeCell ref="A343:A344"/>
    <mergeCell ref="B343:B344"/>
    <mergeCell ref="A331:A332"/>
    <mergeCell ref="E331:E332"/>
    <mergeCell ref="A333:A334"/>
    <mergeCell ref="B331:B332"/>
    <mergeCell ref="B333:B334"/>
    <mergeCell ref="E283:E284"/>
    <mergeCell ref="F283:F284"/>
    <mergeCell ref="F299:F300"/>
    <mergeCell ref="E315:E316"/>
    <mergeCell ref="E279:E280"/>
    <mergeCell ref="A277:A278"/>
    <mergeCell ref="E293:E294"/>
    <mergeCell ref="A279:A280"/>
    <mergeCell ref="E297:E298"/>
    <mergeCell ref="F317:F318"/>
    <mergeCell ref="E323:E324"/>
    <mergeCell ref="F323:F324"/>
    <mergeCell ref="G215:G216"/>
    <mergeCell ref="G217:G218"/>
    <mergeCell ref="E221:E222"/>
    <mergeCell ref="C215:C216"/>
    <mergeCell ref="E237:E238"/>
    <mergeCell ref="F237:F238"/>
    <mergeCell ref="E239:E240"/>
    <mergeCell ref="G211:G212"/>
    <mergeCell ref="E211:E212"/>
    <mergeCell ref="E213:E214"/>
    <mergeCell ref="F213:F214"/>
    <mergeCell ref="E229:E230"/>
    <mergeCell ref="E219:E220"/>
    <mergeCell ref="F219:F220"/>
    <mergeCell ref="C221:C222"/>
    <mergeCell ref="G219:G220"/>
    <mergeCell ref="F231:F232"/>
    <mergeCell ref="G163:G164"/>
    <mergeCell ref="F165:F166"/>
    <mergeCell ref="G171:G172"/>
    <mergeCell ref="C163:C164"/>
    <mergeCell ref="E173:E174"/>
    <mergeCell ref="F173:F174"/>
    <mergeCell ref="G183:G184"/>
    <mergeCell ref="F203:F204"/>
    <mergeCell ref="F199:F200"/>
    <mergeCell ref="G187:G188"/>
    <mergeCell ref="F181:F182"/>
    <mergeCell ref="F183:F184"/>
    <mergeCell ref="C167:C168"/>
    <mergeCell ref="G181:G182"/>
    <mergeCell ref="E185:E186"/>
    <mergeCell ref="G169:G170"/>
    <mergeCell ref="G167:G168"/>
    <mergeCell ref="B368:B369"/>
    <mergeCell ref="C368:C369"/>
    <mergeCell ref="B335:B336"/>
    <mergeCell ref="C347:C348"/>
    <mergeCell ref="E347:E348"/>
    <mergeCell ref="F347:F348"/>
    <mergeCell ref="B349:B350"/>
    <mergeCell ref="E349:E350"/>
    <mergeCell ref="B337:B338"/>
    <mergeCell ref="B339:B340"/>
    <mergeCell ref="B341:B342"/>
    <mergeCell ref="C357:C358"/>
    <mergeCell ref="E357:E358"/>
    <mergeCell ref="F357:F358"/>
    <mergeCell ref="E363:E364"/>
    <mergeCell ref="F363:F364"/>
    <mergeCell ref="C359:C360"/>
    <mergeCell ref="E359:E360"/>
    <mergeCell ref="B347:B348"/>
    <mergeCell ref="E368:E369"/>
    <mergeCell ref="F169:F170"/>
    <mergeCell ref="B165:B166"/>
    <mergeCell ref="F167:F168"/>
    <mergeCell ref="A257:A258"/>
    <mergeCell ref="A271:A272"/>
    <mergeCell ref="A147:A148"/>
    <mergeCell ref="A82:A83"/>
    <mergeCell ref="A84:A85"/>
    <mergeCell ref="A86:A87"/>
    <mergeCell ref="E143:E144"/>
    <mergeCell ref="E145:E146"/>
    <mergeCell ref="E102:E103"/>
    <mergeCell ref="A191:A192"/>
    <mergeCell ref="A203:A204"/>
    <mergeCell ref="E98:E99"/>
    <mergeCell ref="A94:A95"/>
    <mergeCell ref="F94:F95"/>
    <mergeCell ref="E96:E97"/>
    <mergeCell ref="F171:F172"/>
    <mergeCell ref="B118:B119"/>
    <mergeCell ref="G139:G140"/>
    <mergeCell ref="F149:F150"/>
    <mergeCell ref="C153:C154"/>
    <mergeCell ref="E187:E188"/>
    <mergeCell ref="B281:B282"/>
    <mergeCell ref="C281:C282"/>
    <mergeCell ref="E157:E158"/>
    <mergeCell ref="F157:F158"/>
    <mergeCell ref="F153:F154"/>
    <mergeCell ref="E159:E160"/>
    <mergeCell ref="E161:E162"/>
    <mergeCell ref="F163:F164"/>
    <mergeCell ref="E175:E176"/>
    <mergeCell ref="E281:E282"/>
    <mergeCell ref="B271:B272"/>
    <mergeCell ref="G151:G152"/>
    <mergeCell ref="C149:C150"/>
    <mergeCell ref="E149:E150"/>
    <mergeCell ref="G213:G214"/>
    <mergeCell ref="C193:C194"/>
    <mergeCell ref="G193:G194"/>
    <mergeCell ref="G247:G248"/>
    <mergeCell ref="G263:G264"/>
    <mergeCell ref="C219:C220"/>
    <mergeCell ref="E10:E11"/>
    <mergeCell ref="A1:G1"/>
    <mergeCell ref="A2:F2"/>
    <mergeCell ref="A3:G3"/>
    <mergeCell ref="B4:E4"/>
    <mergeCell ref="A5:G5"/>
    <mergeCell ref="G135:G136"/>
    <mergeCell ref="E133:E134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A48:A49"/>
    <mergeCell ref="F64:F65"/>
    <mergeCell ref="F58:F59"/>
    <mergeCell ref="B12:B13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B14:B15"/>
    <mergeCell ref="E18:E19"/>
    <mergeCell ref="E50:E51"/>
    <mergeCell ref="E52:E53"/>
    <mergeCell ref="E44:E45"/>
    <mergeCell ref="A90:A91"/>
    <mergeCell ref="E86:E87"/>
    <mergeCell ref="B90:B91"/>
    <mergeCell ref="C90:C91"/>
    <mergeCell ref="A20:A21"/>
    <mergeCell ref="C20:C21"/>
    <mergeCell ref="E20:E21"/>
    <mergeCell ref="E30:E31"/>
    <mergeCell ref="A22:A23"/>
    <mergeCell ref="C22:C23"/>
    <mergeCell ref="E22:E23"/>
    <mergeCell ref="E24:E25"/>
    <mergeCell ref="E26:E27"/>
    <mergeCell ref="E38:E39"/>
    <mergeCell ref="E40:E41"/>
    <mergeCell ref="E42:E43"/>
    <mergeCell ref="A32:A33"/>
    <mergeCell ref="G133:G134"/>
    <mergeCell ref="E131:E132"/>
    <mergeCell ref="E135:E136"/>
    <mergeCell ref="E139:E140"/>
    <mergeCell ref="G44:G45"/>
    <mergeCell ref="E46:E47"/>
    <mergeCell ref="F46:F47"/>
    <mergeCell ref="G46:G47"/>
    <mergeCell ref="G54:G55"/>
    <mergeCell ref="G52:G53"/>
    <mergeCell ref="G50:G51"/>
    <mergeCell ref="E48:E49"/>
    <mergeCell ref="F48:F49"/>
    <mergeCell ref="G48:G49"/>
    <mergeCell ref="F44:F45"/>
    <mergeCell ref="G102:G103"/>
    <mergeCell ref="G104:G105"/>
    <mergeCell ref="G106:G107"/>
    <mergeCell ref="F102:F103"/>
    <mergeCell ref="E114:E115"/>
    <mergeCell ref="G114:G115"/>
    <mergeCell ref="E116:E117"/>
    <mergeCell ref="F116:F117"/>
    <mergeCell ref="G116:G117"/>
    <mergeCell ref="J116:J117"/>
    <mergeCell ref="E108:E109"/>
    <mergeCell ref="G108:G109"/>
    <mergeCell ref="E110:E111"/>
    <mergeCell ref="G110:G111"/>
    <mergeCell ref="E112:E113"/>
    <mergeCell ref="G112:G113"/>
    <mergeCell ref="F118:F119"/>
    <mergeCell ref="F125:F126"/>
    <mergeCell ref="G125:G126"/>
    <mergeCell ref="G259:G260"/>
    <mergeCell ref="G221:G222"/>
    <mergeCell ref="G261:G262"/>
    <mergeCell ref="F221:F222"/>
    <mergeCell ref="G249:G250"/>
    <mergeCell ref="C263:C264"/>
    <mergeCell ref="E263:E264"/>
    <mergeCell ref="F261:F262"/>
    <mergeCell ref="E257:E258"/>
    <mergeCell ref="F257:F258"/>
    <mergeCell ref="G257:G258"/>
    <mergeCell ref="A285:A286"/>
    <mergeCell ref="A287:A288"/>
    <mergeCell ref="C289:C290"/>
    <mergeCell ref="E289:E290"/>
    <mergeCell ref="C247:C248"/>
    <mergeCell ref="A205:A206"/>
    <mergeCell ref="B249:B250"/>
    <mergeCell ref="C249:C250"/>
    <mergeCell ref="E223:E224"/>
    <mergeCell ref="A245:A246"/>
    <mergeCell ref="A249:A250"/>
    <mergeCell ref="A265:A266"/>
    <mergeCell ref="C265:C266"/>
    <mergeCell ref="E265:E266"/>
    <mergeCell ref="E249:E250"/>
    <mergeCell ref="A281:A282"/>
    <mergeCell ref="F329:F330"/>
    <mergeCell ref="B311:B312"/>
    <mergeCell ref="A311:A312"/>
    <mergeCell ref="A321:A322"/>
    <mergeCell ref="C321:C322"/>
    <mergeCell ref="A319:A320"/>
    <mergeCell ref="B319:B320"/>
    <mergeCell ref="C319:C320"/>
    <mergeCell ref="A297:A298"/>
    <mergeCell ref="B297:B298"/>
    <mergeCell ref="C297:C298"/>
    <mergeCell ref="E313:E314"/>
    <mergeCell ref="C299:C300"/>
    <mergeCell ref="A329:A330"/>
    <mergeCell ref="E303:E304"/>
    <mergeCell ref="E305:E306"/>
    <mergeCell ref="B329:B330"/>
    <mergeCell ref="C329:C330"/>
    <mergeCell ref="E329:E330"/>
    <mergeCell ref="E277:E278"/>
    <mergeCell ref="A275:A276"/>
    <mergeCell ref="B217:B218"/>
    <mergeCell ref="A213:A214"/>
    <mergeCell ref="A233:A234"/>
    <mergeCell ref="A259:A260"/>
    <mergeCell ref="E235:E236"/>
    <mergeCell ref="B219:B220"/>
    <mergeCell ref="G339:G340"/>
    <mergeCell ref="G331:G332"/>
    <mergeCell ref="G337:G338"/>
    <mergeCell ref="F331:F332"/>
    <mergeCell ref="F239:F240"/>
    <mergeCell ref="F217:F218"/>
    <mergeCell ref="F215:F216"/>
    <mergeCell ref="F247:F248"/>
    <mergeCell ref="E273:E274"/>
    <mergeCell ref="F273:F274"/>
    <mergeCell ref="A263:A264"/>
    <mergeCell ref="A237:A238"/>
    <mergeCell ref="A239:A240"/>
    <mergeCell ref="B231:B232"/>
    <mergeCell ref="A273:A274"/>
    <mergeCell ref="E261:E262"/>
    <mergeCell ref="A347:A348"/>
    <mergeCell ref="F359:F360"/>
    <mergeCell ref="A361:A362"/>
    <mergeCell ref="B361:B362"/>
    <mergeCell ref="C361:C362"/>
    <mergeCell ref="E361:E362"/>
    <mergeCell ref="F361:F362"/>
    <mergeCell ref="G357:G358"/>
    <mergeCell ref="G349:G350"/>
    <mergeCell ref="E351:E352"/>
    <mergeCell ref="F351:F352"/>
    <mergeCell ref="G351:G352"/>
    <mergeCell ref="E353:E354"/>
    <mergeCell ref="G353:G354"/>
    <mergeCell ref="A351:A352"/>
    <mergeCell ref="A353:A354"/>
    <mergeCell ref="A355:A356"/>
    <mergeCell ref="C355:C356"/>
    <mergeCell ref="E355:E356"/>
    <mergeCell ref="A349:A350"/>
    <mergeCell ref="A359:A360"/>
    <mergeCell ref="A381:A382"/>
    <mergeCell ref="D381:G381"/>
    <mergeCell ref="D382:G382"/>
    <mergeCell ref="C366:C367"/>
    <mergeCell ref="E366:E367"/>
    <mergeCell ref="F366:F367"/>
    <mergeCell ref="G366:G367"/>
    <mergeCell ref="A374:G374"/>
    <mergeCell ref="A375:A376"/>
    <mergeCell ref="D375:G375"/>
    <mergeCell ref="D376:G376"/>
    <mergeCell ref="B366:B367"/>
    <mergeCell ref="A366:A367"/>
    <mergeCell ref="A378:A379"/>
    <mergeCell ref="D378:G378"/>
    <mergeCell ref="D379:G379"/>
    <mergeCell ref="A371:A372"/>
    <mergeCell ref="B371:B372"/>
    <mergeCell ref="C371:C372"/>
    <mergeCell ref="E371:E372"/>
    <mergeCell ref="F371:F372"/>
    <mergeCell ref="G371:G372"/>
    <mergeCell ref="F368:F369"/>
    <mergeCell ref="A368:A369"/>
    <mergeCell ref="G368:G369"/>
    <mergeCell ref="C307:C308"/>
    <mergeCell ref="F307:F308"/>
    <mergeCell ref="F259:F260"/>
    <mergeCell ref="C333:C334"/>
    <mergeCell ref="F333:F334"/>
    <mergeCell ref="G333:G334"/>
    <mergeCell ref="C345:C346"/>
    <mergeCell ref="E345:E346"/>
    <mergeCell ref="G355:G356"/>
    <mergeCell ref="G347:G348"/>
    <mergeCell ref="F269:F270"/>
    <mergeCell ref="G271:G272"/>
    <mergeCell ref="G273:G274"/>
    <mergeCell ref="G269:G270"/>
    <mergeCell ref="C271:C272"/>
    <mergeCell ref="F271:F272"/>
    <mergeCell ref="G343:G344"/>
    <mergeCell ref="G335:G336"/>
    <mergeCell ref="E307:E308"/>
    <mergeCell ref="E309:E310"/>
    <mergeCell ref="E311:E312"/>
    <mergeCell ref="G329:G330"/>
    <mergeCell ref="C273:C274"/>
    <mergeCell ref="B275:B276"/>
    <mergeCell ref="E127:E128"/>
    <mergeCell ref="C125:C126"/>
    <mergeCell ref="E125:E126"/>
    <mergeCell ref="C129:C130"/>
    <mergeCell ref="E129:E130"/>
    <mergeCell ref="B100:B101"/>
    <mergeCell ref="C100:C101"/>
    <mergeCell ref="B273:B274"/>
    <mergeCell ref="C275:C276"/>
    <mergeCell ref="E251:E252"/>
    <mergeCell ref="C253:C254"/>
    <mergeCell ref="C267:C268"/>
    <mergeCell ref="C251:C252"/>
    <mergeCell ref="E275:E276"/>
    <mergeCell ref="C217:C218"/>
    <mergeCell ref="E217:E218"/>
    <mergeCell ref="E215:E216"/>
    <mergeCell ref="E271:E272"/>
    <mergeCell ref="C269:C270"/>
    <mergeCell ref="E181:E182"/>
    <mergeCell ref="B102:B103"/>
    <mergeCell ref="B147:B148"/>
    <mergeCell ref="B141:B142"/>
    <mergeCell ref="A179:A180"/>
    <mergeCell ref="B179:B180"/>
    <mergeCell ref="A181:A182"/>
    <mergeCell ref="A185:A186"/>
    <mergeCell ref="C102:C103"/>
    <mergeCell ref="E209:E210"/>
    <mergeCell ref="A163:A164"/>
    <mergeCell ref="A165:A166"/>
    <mergeCell ref="E169:E170"/>
    <mergeCell ref="E183:E184"/>
    <mergeCell ref="A121:A122"/>
    <mergeCell ref="A193:A194"/>
    <mergeCell ref="A189:A190"/>
    <mergeCell ref="B171:B172"/>
    <mergeCell ref="A167:A168"/>
    <mergeCell ref="B177:B178"/>
    <mergeCell ref="B169:B170"/>
    <mergeCell ref="B163:B164"/>
    <mergeCell ref="A173:A174"/>
    <mergeCell ref="B143:B144"/>
    <mergeCell ref="B145:B146"/>
    <mergeCell ref="B127:B128"/>
    <mergeCell ref="B133:B134"/>
    <mergeCell ref="F100:F101"/>
    <mergeCell ref="A139:A140"/>
    <mergeCell ref="A161:A162"/>
    <mergeCell ref="E92:E93"/>
    <mergeCell ref="E100:E101"/>
    <mergeCell ref="A151:A152"/>
    <mergeCell ref="A145:A146"/>
    <mergeCell ref="A143:A144"/>
    <mergeCell ref="A96:A97"/>
    <mergeCell ref="A141:A142"/>
    <mergeCell ref="A100:A101"/>
    <mergeCell ref="A102:A103"/>
    <mergeCell ref="A129:A130"/>
    <mergeCell ref="A135:A136"/>
    <mergeCell ref="A118:A119"/>
    <mergeCell ref="E147:E148"/>
    <mergeCell ref="B94:B95"/>
    <mergeCell ref="F129:F130"/>
    <mergeCell ref="B92:B93"/>
    <mergeCell ref="A92:A93"/>
    <mergeCell ref="A8:A9"/>
    <mergeCell ref="A18:A19"/>
    <mergeCell ref="C18:C19"/>
    <mergeCell ref="E247:E248"/>
    <mergeCell ref="E233:E234"/>
    <mergeCell ref="E231:E232"/>
    <mergeCell ref="C233:C234"/>
    <mergeCell ref="A231:A232"/>
    <mergeCell ref="E195:E196"/>
    <mergeCell ref="E163:E164"/>
    <mergeCell ref="E153:E154"/>
    <mergeCell ref="E171:E172"/>
    <mergeCell ref="B233:B234"/>
    <mergeCell ref="B247:B248"/>
    <mergeCell ref="C199:C200"/>
    <mergeCell ref="E199:E200"/>
    <mergeCell ref="B221:B222"/>
    <mergeCell ref="E205:E206"/>
    <mergeCell ref="E203:E204"/>
    <mergeCell ref="B215:B216"/>
    <mergeCell ref="A221:A222"/>
    <mergeCell ref="B229:B230"/>
    <mergeCell ref="E66:E67"/>
    <mergeCell ref="A169:A170"/>
    <mergeCell ref="F66:F67"/>
    <mergeCell ref="A28:A29"/>
    <mergeCell ref="A52:A53"/>
    <mergeCell ref="A58:A59"/>
    <mergeCell ref="A74:A75"/>
    <mergeCell ref="A78:A79"/>
    <mergeCell ref="A54:A55"/>
    <mergeCell ref="A44:A45"/>
    <mergeCell ref="G78:G79"/>
    <mergeCell ref="C44:C45"/>
    <mergeCell ref="E74:E75"/>
    <mergeCell ref="G60:G61"/>
    <mergeCell ref="E62:E63"/>
    <mergeCell ref="F62:F63"/>
    <mergeCell ref="G62:G63"/>
    <mergeCell ref="G70:G71"/>
    <mergeCell ref="F60:F61"/>
    <mergeCell ref="E70:E71"/>
    <mergeCell ref="A46:A47"/>
    <mergeCell ref="B54:B55"/>
    <mergeCell ref="C28:C29"/>
    <mergeCell ref="B74:B75"/>
    <mergeCell ref="E28:E29"/>
    <mergeCell ref="A30:A31"/>
    <mergeCell ref="G82:G83"/>
    <mergeCell ref="G80:G81"/>
    <mergeCell ref="E76:E77"/>
    <mergeCell ref="G76:G77"/>
    <mergeCell ref="E78:E79"/>
    <mergeCell ref="G84:G85"/>
    <mergeCell ref="G92:G93"/>
    <mergeCell ref="E82:E83"/>
    <mergeCell ref="C165:C166"/>
    <mergeCell ref="C118:C119"/>
    <mergeCell ref="E118:E119"/>
    <mergeCell ref="G98:G99"/>
    <mergeCell ref="G100:G101"/>
    <mergeCell ref="F131:F132"/>
    <mergeCell ref="E151:E152"/>
    <mergeCell ref="G155:G156"/>
    <mergeCell ref="G165:G166"/>
    <mergeCell ref="G86:G87"/>
    <mergeCell ref="E88:E89"/>
    <mergeCell ref="G88:G89"/>
    <mergeCell ref="E90:E91"/>
    <mergeCell ref="G90:G91"/>
    <mergeCell ref="G127:G128"/>
    <mergeCell ref="C127:C128"/>
    <mergeCell ref="B269:B270"/>
    <mergeCell ref="F233:F234"/>
    <mergeCell ref="F267:F268"/>
    <mergeCell ref="A267:A268"/>
    <mergeCell ref="A247:A248"/>
    <mergeCell ref="B265:B266"/>
    <mergeCell ref="A261:A262"/>
    <mergeCell ref="A253:A254"/>
    <mergeCell ref="F249:F250"/>
    <mergeCell ref="E267:E268"/>
    <mergeCell ref="F253:F254"/>
    <mergeCell ref="B255:B256"/>
    <mergeCell ref="B257:B258"/>
    <mergeCell ref="B263:B264"/>
    <mergeCell ref="F251:F252"/>
    <mergeCell ref="G279:G280"/>
    <mergeCell ref="G179:G180"/>
    <mergeCell ref="B261:B262"/>
    <mergeCell ref="A235:A236"/>
    <mergeCell ref="A241:A242"/>
    <mergeCell ref="A243:A244"/>
    <mergeCell ref="B253:B254"/>
    <mergeCell ref="A255:A256"/>
    <mergeCell ref="A251:A252"/>
    <mergeCell ref="B251:B252"/>
    <mergeCell ref="G223:G224"/>
    <mergeCell ref="G231:G232"/>
    <mergeCell ref="G233:G234"/>
    <mergeCell ref="G245:G246"/>
    <mergeCell ref="G253:G254"/>
    <mergeCell ref="G225:G226"/>
    <mergeCell ref="G227:G228"/>
    <mergeCell ref="F229:F230"/>
    <mergeCell ref="A229:A230"/>
    <mergeCell ref="F205:F206"/>
    <mergeCell ref="A187:A188"/>
    <mergeCell ref="A219:A220"/>
    <mergeCell ref="A215:A216"/>
    <mergeCell ref="A269:A270"/>
    <mergeCell ref="G293:G294"/>
    <mergeCell ref="G209:G210"/>
    <mergeCell ref="G203:G204"/>
    <mergeCell ref="E193:E194"/>
    <mergeCell ref="F195:F196"/>
    <mergeCell ref="G197:G198"/>
    <mergeCell ref="G195:G196"/>
    <mergeCell ref="F193:F194"/>
    <mergeCell ref="G205:G206"/>
    <mergeCell ref="G207:G208"/>
    <mergeCell ref="F265:F266"/>
    <mergeCell ref="G265:G266"/>
    <mergeCell ref="E225:E226"/>
    <mergeCell ref="G229:G230"/>
    <mergeCell ref="F235:F236"/>
    <mergeCell ref="F263:F264"/>
    <mergeCell ref="E269:E270"/>
    <mergeCell ref="E291:F292"/>
    <mergeCell ref="E287:E288"/>
    <mergeCell ref="G267:G268"/>
    <mergeCell ref="G275:G276"/>
    <mergeCell ref="F277:F278"/>
    <mergeCell ref="G277:G278"/>
    <mergeCell ref="F275:F276"/>
    <mergeCell ref="G291:G292"/>
    <mergeCell ref="E165:E166"/>
    <mergeCell ref="G177:G178"/>
    <mergeCell ref="E201:E202"/>
    <mergeCell ref="F201:F202"/>
    <mergeCell ref="G201:G202"/>
    <mergeCell ref="E191:E192"/>
    <mergeCell ref="G191:G192"/>
    <mergeCell ref="E189:E190"/>
    <mergeCell ref="G189:G190"/>
    <mergeCell ref="E177:E178"/>
    <mergeCell ref="F175:F176"/>
    <mergeCell ref="G175:G176"/>
    <mergeCell ref="G251:G252"/>
    <mergeCell ref="E253:E254"/>
    <mergeCell ref="E255:E256"/>
    <mergeCell ref="F255:F256"/>
    <mergeCell ref="G255:G256"/>
    <mergeCell ref="E167:E168"/>
    <mergeCell ref="E285:E286"/>
    <mergeCell ref="F185:F186"/>
    <mergeCell ref="G185:G186"/>
    <mergeCell ref="E179:E180"/>
    <mergeCell ref="G283:G284"/>
    <mergeCell ref="G129:G130"/>
    <mergeCell ref="F127:F128"/>
    <mergeCell ref="B167:B168"/>
    <mergeCell ref="A201:A202"/>
    <mergeCell ref="A137:A138"/>
    <mergeCell ref="E137:E138"/>
    <mergeCell ref="G137:G138"/>
    <mergeCell ref="A199:A200"/>
    <mergeCell ref="F197:F198"/>
    <mergeCell ref="C197:C198"/>
    <mergeCell ref="E197:E198"/>
    <mergeCell ref="A197:A198"/>
    <mergeCell ref="G199:G200"/>
    <mergeCell ref="A159:A160"/>
    <mergeCell ref="A183:A184"/>
    <mergeCell ref="A177:A178"/>
    <mergeCell ref="F187:F188"/>
    <mergeCell ref="A149:A150"/>
    <mergeCell ref="C157:C158"/>
    <mergeCell ref="A127:A128"/>
    <mergeCell ref="A175:A176"/>
    <mergeCell ref="G131:G132"/>
    <mergeCell ref="E141:E142"/>
    <mergeCell ref="A195:A196"/>
    <mergeCell ref="G295:G296"/>
    <mergeCell ref="G297:G298"/>
    <mergeCell ref="G299:G300"/>
    <mergeCell ref="E326:F327"/>
    <mergeCell ref="F319:F320"/>
    <mergeCell ref="E317:E318"/>
    <mergeCell ref="G326:G327"/>
    <mergeCell ref="E319:E320"/>
    <mergeCell ref="G319:G320"/>
    <mergeCell ref="G307:G308"/>
    <mergeCell ref="G309:G310"/>
    <mergeCell ref="G311:G312"/>
    <mergeCell ref="G301:G302"/>
    <mergeCell ref="E321:F322"/>
    <mergeCell ref="G303:G304"/>
    <mergeCell ref="G305:G306"/>
    <mergeCell ref="E301:E302"/>
    <mergeCell ref="F297:F298"/>
    <mergeCell ref="E299:E300"/>
    <mergeCell ref="G313:G314"/>
    <mergeCell ref="G315:G316"/>
    <mergeCell ref="G317:G318"/>
    <mergeCell ref="E295:E296"/>
  </mergeCells>
  <pageMargins left="0.39370078740157483" right="0.23622047244094491" top="0.31496062992125984" bottom="0.19685039370078741" header="0.15748031496062992" footer="0.31496062992125984"/>
  <pageSetup paperSize="9" scale="59" fitToWidth="0" fitToHeight="0" orientation="landscape" r:id="rId1"/>
  <rowBreaks count="4" manualBreakCount="4">
    <brk id="152" max="16383" man="1"/>
    <brk id="192" max="16383" man="1"/>
    <brk id="248" max="16383" man="1"/>
    <brk id="3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 Zharkova</cp:lastModifiedBy>
  <cp:lastPrinted>2024-04-24T07:47:43Z</cp:lastPrinted>
  <dcterms:created xsi:type="dcterms:W3CDTF">2016-01-19T07:58:56Z</dcterms:created>
  <dcterms:modified xsi:type="dcterms:W3CDTF">2024-05-10T07:44:04Z</dcterms:modified>
</cp:coreProperties>
</file>