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РП\РП+23 зміни АПАРА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заг!$A$1:$G$416</definedName>
  </definedNames>
  <calcPr calcId="162913"/>
  <fileRecoveryPr autoRecover="0"/>
</workbook>
</file>

<file path=xl/calcChain.xml><?xml version="1.0" encoding="utf-8"?>
<calcChain xmlns="http://schemas.openxmlformats.org/spreadsheetml/2006/main">
  <c r="D205" i="6" l="1"/>
  <c r="D169" i="6" l="1"/>
  <c r="D394" i="6" l="1"/>
  <c r="D58" i="6" l="1"/>
  <c r="D401" i="6" l="1"/>
  <c r="D362" i="6" l="1"/>
  <c r="D294" i="6" l="1"/>
  <c r="D222" i="6" l="1"/>
  <c r="D8" i="6" l="1"/>
  <c r="D12" i="6"/>
  <c r="D10" i="6"/>
  <c r="D404" i="6" l="1"/>
  <c r="D220" i="6" l="1"/>
  <c r="D356" i="6" s="1"/>
  <c r="D59" i="6" l="1"/>
  <c r="D66" i="6" l="1"/>
  <c r="D366" i="6" l="1"/>
  <c r="D364" i="6"/>
  <c r="D359" i="6"/>
  <c r="D274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<sst xmlns="http://schemas.openxmlformats.org/spreadsheetml/2006/main" count="1156" uniqueCount="666">
  <si>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</si>
  <si>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</si>
  <si>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</si>
  <si>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</si>
  <si>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</si>
  <si>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</si>
  <si>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</si>
  <si>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</si>
  <si>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</si>
  <si>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</si>
  <si>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</si>
  <si>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</si>
  <si>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</si>
  <si>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</si>
  <si>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</si>
  <si>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</si>
  <si>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</si>
  <si>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</si>
  <si>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</si>
  <si>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</si>
  <si>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</si>
  <si>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</si>
  <si>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</si>
  <si>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</si>
  <si>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</si>
  <si>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</si>
  <si>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</si>
  <si>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</si>
  <si>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</si>
  <si>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</si>
  <si>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</si>
  <si>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</si>
  <si>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</si>
  <si>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</si>
  <si>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</si>
  <si>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</si>
  <si>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</si>
  <si>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</si>
  <si>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</si>
  <si>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</si>
  <si>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</si>
  <si>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</si>
  <si>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</si>
  <si>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</si>
  <si>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</si>
  <si>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</si>
  <si>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</si>
  <si>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</si>
  <si>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</si>
  <si>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</si>
  <si>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</si>
  <si>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</si>
  <si>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</si>
  <si>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</si>
  <si>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</si>
  <si>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</si>
  <si>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</si>
  <si>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</si>
  <si>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</si>
  <si>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</si>
  <si>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</si>
  <si>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</si>
  <si>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</si>
  <si>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</si>
  <si>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</si>
  <si>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</si>
  <si>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</si>
  <si>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</si>
  <si>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</si>
  <si>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</si>
  <si>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</si>
  <si>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</si>
  <si>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</si>
  <si>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</si>
  <si>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</si>
  <si>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</si>
  <si>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</si>
  <si>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</si>
  <si>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</si>
  <si>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</si>
  <si>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</si>
  <si>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</si>
  <si>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</si>
  <si>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</si>
  <si>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</si>
  <si>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</si>
  <si>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</si>
  <si>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</si>
  <si>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</si>
  <si>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</si>
  <si>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</si>
  <si>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</si>
  <si>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</si>
  <si>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</si>
  <si>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</si>
  <si>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</si>
  <si>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</si>
  <si>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</si>
  <si>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</si>
  <si>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</si>
  <si>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</si>
  <si>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</si>
  <si>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</si>
  <si>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</si>
  <si>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</si>
  <si>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</si>
  <si>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</si>
  <si>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</si>
  <si>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</si>
  <si>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</si>
  <si>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</si>
  <si>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</si>
  <si>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</si>
  <si>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</si>
  <si>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</si>
  <si>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</si>
  <si>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</si>
  <si>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</si>
  <si>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</si>
  <si>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</si>
  <si>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</si>
  <si>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</si>
  <si>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</si>
  <si>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</si>
  <si>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</si>
  <si>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</si>
  <si>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</si>
  <si>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</si>
  <si>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</si>
  <si>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</si>
  <si>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</si>
  <si>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</si>
  <si>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</si>
  <si>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</si>
  <si>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</si>
  <si>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</si>
  <si>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</si>
  <si>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</si>
  <si>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</si>
  <si>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</si>
  <si>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</si>
  <si>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</si>
  <si>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</si>
  <si>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</si>
  <si>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</si>
  <si>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</si>
  <si>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</si>
  <si>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</si>
  <si>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</si>
  <si>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</si>
  <si>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</si>
  <si>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</si>
  <si>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</si>
  <si>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</si>
  <si>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</si>
  <si>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</si>
  <si>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</si>
  <si>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</si>
  <si>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</si>
  <si>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</si>
  <si>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</si>
  <si>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</si>
  <si>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</si>
  <si>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</si>
  <si>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</si>
  <si>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</si>
  <si>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</si>
  <si>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</si>
  <si>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</si>
  <si>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</si>
  <si>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</si>
  <si>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</si>
  <si>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</si>
  <si>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</si>
  <si>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</si>
  <si>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</si>
  <si>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</si>
  <si>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</si>
  <si>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</si>
  <si>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</si>
  <si>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</si>
  <si>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</si>
  <si>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</si>
  <si>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</si>
  <si>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</si>
  <si>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</si>
  <si>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</si>
  <si>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</si>
  <si>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</si>
  <si>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</si>
  <si>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</si>
  <si>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</si>
  <si>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</si>
  <si>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</si>
  <si>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</si>
  <si>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</si>
  <si>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</si>
  <si>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</si>
  <si>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</si>
  <si>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</si>
  <si>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</si>
  <si>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</si>
  <si>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</si>
  <si>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</si>
  <si>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</si>
  <si>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</si>
  <si>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</si>
  <si>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</si>
  <si>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</si>
  <si>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</si>
  <si>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</si>
  <si>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</si>
  <si>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</si>
  <si>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</si>
  <si>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</si>
  <si>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</si>
  <si>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</si>
  <si>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</si>
  <si>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</si>
  <si>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</si>
  <si>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</si>
  <si>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</si>
  <si>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</si>
  <si>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</si>
  <si>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</si>
  <si>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</si>
  <si>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</si>
  <si>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</si>
  <si>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</si>
  <si>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</si>
  <si>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</si>
  <si>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</si>
  <si>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</si>
  <si>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</si>
  <si>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</si>
  <si>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</si>
  <si>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</si>
  <si>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</si>
  <si>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</si>
  <si>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</si>
  <si>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</si>
  <si>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</si>
  <si>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</si>
  <si>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</si>
  <si>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</si>
  <si>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</si>
  <si>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</si>
  <si>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</si>
  <si>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</si>
  <si>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</si>
  <si>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</si>
  <si>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</si>
  <si>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</si>
  <si>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</si>
  <si>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</si>
  <si>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</si>
  <si>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</si>
  <si>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</si>
  <si>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</si>
  <si>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</si>
  <si>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</si>
  <si>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</si>
  <si>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</si>
  <si>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</si>
  <si>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</si>
  <si>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</si>
  <si>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</si>
  <si>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</si>
  <si>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</si>
  <si>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</si>
  <si>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</si>
  <si>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</si>
  <si>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</si>
  <si>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</si>
  <si>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</si>
  <si>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</si>
  <si>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</si>
  <si>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</si>
  <si>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</si>
  <si>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</si>
  <si>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</si>
  <si>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</si>
  <si>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</si>
  <si>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</si>
  <si>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</si>
  <si>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</si>
  <si>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</si>
  <si>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</si>
  <si>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</si>
  <si>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</si>
  <si>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</si>
  <si>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</si>
  <si>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</si>
  <si>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</si>
  <si>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</si>
  <si>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</si>
  <si>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</si>
  <si>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</si>
  <si>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</si>
  <si>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</si>
  <si>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</si>
  <si>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</si>
  <si>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</si>
  <si>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</si>
  <si>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</si>
  <si>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</si>
  <si>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</si>
  <si>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</si>
  <si>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</si>
  <si>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</si>
  <si>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</si>
  <si>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</si>
  <si>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</si>
  <si>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</si>
  <si>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</si>
  <si>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</si>
  <si>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</si>
  <si>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</si>
  <si>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</si>
  <si>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</si>
  <si>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</si>
  <si>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</si>
  <si>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</si>
  <si>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</si>
  <si>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</si>
  <si>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</si>
  <si>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</si>
  <si>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</si>
  <si>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</si>
  <si>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</si>
  <si>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</si>
  <si>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</si>
  <si>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</si>
  <si>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</si>
  <si>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</si>
  <si>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</si>
  <si>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</si>
  <si>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</si>
  <si>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</si>
  <si>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</si>
  <si>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</si>
  <si>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</si>
  <si>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</si>
  <si>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</si>
  <si>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</si>
  <si>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</si>
  <si>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</si>
  <si>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</si>
  <si>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</si>
  <si>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</si>
  <si>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</si>
  <si>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</si>
  <si>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</si>
  <si>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</si>
  <si>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</si>
  <si>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</si>
  <si>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</si>
  <si>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</si>
  <si>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</si>
  <si>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</si>
  <si>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</si>
  <si>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</si>
  <si>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</si>
  <si>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</si>
  <si>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</si>
  <si>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</si>
  <si>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</si>
  <si>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</si>
  <si>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</si>
  <si>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</si>
  <si>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</si>
  <si>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</si>
  <si>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</si>
  <si>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</si>
  <si>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</si>
  <si>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</si>
  <si>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</si>
  <si>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</si>
  <si>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</si>
  <si>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</si>
  <si>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</si>
  <si>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</si>
  <si>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</si>
  <si>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</si>
  <si>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</si>
  <si>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</si>
  <si>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</si>
  <si>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</si>
  <si>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</si>
  <si>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</si>
  <si>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</si>
  <si>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</si>
  <si>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</si>
  <si>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</si>
  <si>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</si>
  <si>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</si>
  <si>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</si>
  <si>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</si>
  <si>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</si>
  <si>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</si>
  <si>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</si>
  <si>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</si>
  <si>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</si>
  <si>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</si>
  <si>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</si>
  <si>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</si>
  <si>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</si>
  <si>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</si>
  <si>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</si>
  <si>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</si>
  <si>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</si>
  <si>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</si>
  <si>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</si>
  <si>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</si>
  <si>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</si>
  <si>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</si>
  <si>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</si>
  <si>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</si>
  <si>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</si>
  <si>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</si>
  <si>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</si>
  <si>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</si>
  <si>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</si>
  <si>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</si>
  <si>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</si>
  <si>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</si>
  <si>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</si>
  <si>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</si>
  <si>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</si>
  <si>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</si>
  <si>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</si>
  <si>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</si>
  <si>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</si>
  <si>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</si>
  <si>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</si>
  <si>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</si>
  <si>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</si>
  <si>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</si>
  <si>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</si>
  <si>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</si>
  <si>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</si>
  <si>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</si>
  <si>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</si>
  <si>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</si>
  <si>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</si>
  <si>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</si>
  <si>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</si>
  <si>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</si>
  <si>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</si>
  <si>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</si>
  <si>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</si>
  <si>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</si>
  <si>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</si>
  <si>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</si>
  <si>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</si>
  <si>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</si>
  <si>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</si>
  <si>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</si>
  <si>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</si>
  <si>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</si>
  <si>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</si>
  <si>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</si>
  <si>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</si>
  <si>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</si>
  <si>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</si>
  <si>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</si>
  <si>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</si>
  <si>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</si>
  <si>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</si>
  <si>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</si>
  <si>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</si>
  <si>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</si>
  <si>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</si>
  <si>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</si>
  <si>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</si>
  <si>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</si>
  <si>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</si>
  <si>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</si>
  <si>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</si>
  <si>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</si>
  <si>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</si>
  <si>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</si>
  <si>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</si>
  <si>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</si>
  <si>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</si>
  <si>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</si>
  <si>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</si>
  <si>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</si>
  <si>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</si>
  <si>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</si>
  <si>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</si>
  <si>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</si>
  <si>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</si>
  <si>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</si>
  <si>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</si>
  <si>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</si>
  <si>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</si>
  <si>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</si>
  <si>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</si>
  <si>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</si>
  <si>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</si>
  <si>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</si>
  <si>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</si>
  <si>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</si>
  <si>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</si>
  <si>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</si>
  <si>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</si>
  <si>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</si>
  <si>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</si>
  <si>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</si>
  <si>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</si>
  <si>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</si>
  <si>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</si>
  <si>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</si>
  <si>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</si>
  <si>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</si>
  <si>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</si>
  <si>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</si>
  <si>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</si>
  <si>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</si>
  <si>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</si>
  <si>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</si>
  <si>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</si>
  <si>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</si>
  <si>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</si>
  <si>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</si>
  <si>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</si>
  <si>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</si>
  <si>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</si>
  <si>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</si>
  <si>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</si>
  <si>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</si>
  <si>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</si>
  <si>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</si>
  <si>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</si>
  <si>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</si>
  <si>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</si>
  <si>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</si>
  <si>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</si>
  <si>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</si>
  <si>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</si>
  <si>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</si>
  <si>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</si>
  <si>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</si>
  <si>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</si>
  <si>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</si>
  <si>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</si>
  <si>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</si>
  <si>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</si>
  <si>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</si>
  <si>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</si>
  <si>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</si>
  <si>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</si>
  <si>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</si>
  <si>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</si>
  <si>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</si>
  <si>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</si>
  <si>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</si>
  <si>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</si>
  <si>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</si>
  <si>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</si>
  <si>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</si>
  <si>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</si>
  <si>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</si>
  <si>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</si>
  <si>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</si>
  <si>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</si>
  <si>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</si>
  <si>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</si>
  <si>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</si>
  <si>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</si>
  <si>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</si>
  <si>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</si>
  <si>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</si>
  <si>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</si>
  <si>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</si>
  <si>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</si>
  <si>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</si>
  <si>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</si>
  <si>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</si>
  <si>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</si>
  <si>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</si>
  <si>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</si>
  <si>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</si>
  <si>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</si>
  <si>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</si>
  <si>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</si>
  <si>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</si>
  <si>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</si>
  <si>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</si>
  <si>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</si>
  <si>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</si>
  <si>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</si>
  <si>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</si>
  <si>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</si>
  <si>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</si>
  <si>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</si>
  <si>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</si>
  <si>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</si>
  <si>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</si>
  <si>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</si>
  <si>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</si>
  <si>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</si>
  <si>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</si>
  <si>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</si>
  <si>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</si>
  <si>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</si>
  <si>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</si>
  <si>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</si>
  <si>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</si>
  <si>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</si>
  <si>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</si>
  <si>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</si>
  <si>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</si>
  <si>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</si>
  <si>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</si>
  <si>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</si>
  <si>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</si>
  <si>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</si>
  <si>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</si>
  <si>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</si>
  <si>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</si>
  <si>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</si>
  <si>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</si>
  <si>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</si>
  <si>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</si>
  <si>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</si>
  <si>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</si>
  <si>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</si>
  <si>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</si>
  <si>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</si>
  <si>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</si>
  <si>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</si>
  <si>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</si>
  <si>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</si>
  <si>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</si>
  <si>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</si>
  <si>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</si>
  <si>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</si>
  <si>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</si>
  <si>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</si>
  <si>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</si>
  <si>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</si>
  <si>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</si>
  <si>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</si>
  <si>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</si>
  <si>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</si>
  <si>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</si>
  <si>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</si>
  <si>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</si>
  <si>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</si>
  <si>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ДК 021-2015: 38580000-4 Рентгенологічне та радіологічне обладнання немедичного призначення (скануючі системи стаціонарного типу для огляду залізничного рухомого складу (вагони всіх видів, локомотиви, моторейковий транспорт) і контейнерів)</t>
  </si>
  <si>
    <t xml:space="preserve">грн. (чотириста тридцять мільйонів гривень 00 коп)                     </t>
  </si>
  <si>
    <t>одна тисяча дев'ятсот двадцять вісім грн 40 коп.</t>
  </si>
  <si>
    <t>ДК 021:2015 - 19510000-4 - Гумові вироби</t>
  </si>
  <si>
    <t>ДК 021:2015 - 19510000-4 - Гумові вироби (комплект печаток та штампів)</t>
  </si>
  <si>
    <t>загальний фонд КПКВ 3506010
відповідно до п.п. 6 п. 13 Особливостей № 1178</t>
  </si>
  <si>
    <t>ДК 021-2015: 35120000-1 — Системи та пристрої нагляду та охорони (пломби свинцеві)</t>
  </si>
  <si>
    <t>ДК 021-2015: 35120000-1 — Системи та пристрої нагляду та охорони</t>
  </si>
  <si>
    <t>вісімсот тисяч грн 00 коп.</t>
  </si>
  <si>
    <t>відкриті торги з особливостями</t>
  </si>
  <si>
    <t>23</t>
  </si>
  <si>
    <t xml:space="preserve">грн (п'ятсот стридцять одна тисяча чотириста гривень 00 коп.)                            </t>
  </si>
  <si>
    <t>ДК 021-2015:44220000-8: Столярні вироби</t>
  </si>
  <si>
    <t xml:space="preserve">ДК 021-2015:44220000-8: Столярні вироби (металопластикові вікна) </t>
  </si>
  <si>
    <t>сорок дві тисячі грн.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</si>
</sst>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41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59" fillId="0" borderId="0" xfId="0" applyNumberFormat="1" applyFont="1" applyBorder="1"/>
    <xf numFmtId="0" fontId="19" fillId="0" borderId="0" xfId="0" applyFont="1"/>
    <xf numFmtId="0" fontId="63" fillId="0" borderId="0" xfId="0" applyFont="1"/>
    <xf numFmtId="4" fontId="42" fillId="0" borderId="4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6"/>
  <sheetViews>
    <sheetView tabSelected="1" view="pageBreakPreview" topLeftCell="A79" zoomScale="85" zoomScaleSheetLayoutView="85" workbookViewId="0">
      <selection activeCell="B85" sqref="B85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682" t="s">
        <v>596</v>
      </c>
      <c r="B1" s="683"/>
      <c r="C1" s="683"/>
      <c r="D1" s="683"/>
      <c r="E1" s="683"/>
      <c r="F1" s="683"/>
      <c r="G1" s="684"/>
    </row>
    <row r="2" spans="1:10" ht="20.399999999999999">
      <c r="A2" s="685" t="s">
        <v>455</v>
      </c>
      <c r="B2" s="686"/>
      <c r="C2" s="686"/>
      <c r="D2" s="686"/>
      <c r="E2" s="686"/>
      <c r="F2" s="686"/>
      <c r="G2" s="496" t="s">
        <v>661</v>
      </c>
    </row>
    <row r="3" spans="1:10" ht="18">
      <c r="A3" s="687" t="s">
        <v>269</v>
      </c>
      <c r="B3" s="688"/>
      <c r="C3" s="688"/>
      <c r="D3" s="688"/>
      <c r="E3" s="688"/>
      <c r="F3" s="688"/>
      <c r="G3" s="689"/>
    </row>
    <row r="4" spans="1:10" ht="52.8" customHeight="1">
      <c r="A4" s="693" t="s">
        <v>635</v>
      </c>
      <c r="B4" s="694"/>
      <c r="C4" s="694"/>
      <c r="D4" s="694"/>
      <c r="E4" s="694"/>
      <c r="F4" s="694"/>
      <c r="G4" s="695"/>
    </row>
    <row r="5" spans="1:10" ht="19.8" thickBot="1">
      <c r="A5" s="690" t="s">
        <v>634</v>
      </c>
      <c r="B5" s="691"/>
      <c r="C5" s="691"/>
      <c r="D5" s="691"/>
      <c r="E5" s="691"/>
      <c r="F5" s="691"/>
      <c r="G5" s="692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624" t="s">
        <v>365</v>
      </c>
      <c r="B8" s="38" t="s">
        <v>309</v>
      </c>
      <c r="C8" s="282">
        <v>2271</v>
      </c>
      <c r="D8" s="194">
        <f>4693907-348240.38</f>
        <v>4345666.62</v>
      </c>
      <c r="E8" s="569" t="s">
        <v>104</v>
      </c>
      <c r="F8" s="569" t="s">
        <v>23</v>
      </c>
      <c r="G8" s="675" t="s">
        <v>471</v>
      </c>
    </row>
    <row r="9" spans="1:10" ht="51.75" customHeight="1">
      <c r="A9" s="591"/>
      <c r="B9" s="38"/>
      <c r="C9" s="39"/>
      <c r="D9" s="34" t="s">
        <v>598</v>
      </c>
      <c r="E9" s="569"/>
      <c r="F9" s="569"/>
      <c r="G9" s="675"/>
    </row>
    <row r="10" spans="1:10" ht="39" customHeight="1">
      <c r="A10" s="590" t="s">
        <v>312</v>
      </c>
      <c r="B10" s="38"/>
      <c r="C10" s="39"/>
      <c r="D10" s="35">
        <f>699474+245036.98</f>
        <v>944510.98</v>
      </c>
      <c r="E10" s="569"/>
      <c r="F10" s="569"/>
      <c r="G10" s="675"/>
    </row>
    <row r="11" spans="1:10" ht="48" customHeight="1">
      <c r="A11" s="591"/>
      <c r="B11" s="38"/>
      <c r="C11" s="39"/>
      <c r="D11" s="34" t="s">
        <v>597</v>
      </c>
      <c r="E11" s="569"/>
      <c r="F11" s="569"/>
      <c r="G11" s="675"/>
      <c r="I11" s="76"/>
      <c r="J11" s="76"/>
    </row>
    <row r="12" spans="1:10" ht="39" customHeight="1">
      <c r="A12" s="624" t="s">
        <v>578</v>
      </c>
      <c r="B12" s="38"/>
      <c r="C12" s="39"/>
      <c r="D12" s="35">
        <f>439619+103203.4</f>
        <v>542822.40000000002</v>
      </c>
      <c r="E12" s="569"/>
      <c r="F12" s="569"/>
      <c r="G12" s="675"/>
      <c r="I12" s="76"/>
      <c r="J12" s="76"/>
    </row>
    <row r="13" spans="1:10" ht="48.75" customHeight="1">
      <c r="A13" s="591"/>
      <c r="B13" s="22"/>
      <c r="C13" s="40"/>
      <c r="D13" s="34" t="s">
        <v>599</v>
      </c>
      <c r="E13" s="570"/>
      <c r="F13" s="570"/>
      <c r="G13" s="676"/>
      <c r="H13" s="199"/>
      <c r="I13" s="6"/>
      <c r="J13" s="6"/>
    </row>
    <row r="14" spans="1:10" ht="53.25" hidden="1" customHeight="1">
      <c r="A14" s="590" t="s">
        <v>311</v>
      </c>
      <c r="B14" s="200" t="s">
        <v>309</v>
      </c>
      <c r="C14" s="201">
        <v>2271</v>
      </c>
      <c r="D14" s="202">
        <v>0</v>
      </c>
      <c r="E14" s="625" t="s">
        <v>68</v>
      </c>
      <c r="F14" s="639" t="s">
        <v>18</v>
      </c>
      <c r="G14" s="295" t="s">
        <v>40</v>
      </c>
    </row>
    <row r="15" spans="1:10" ht="39.75" hidden="1" customHeight="1">
      <c r="A15" s="591"/>
      <c r="B15" s="203"/>
      <c r="C15" s="204"/>
      <c r="D15" s="205" t="s">
        <v>259</v>
      </c>
      <c r="E15" s="639"/>
      <c r="F15" s="639"/>
      <c r="G15" s="296" t="s">
        <v>243</v>
      </c>
    </row>
    <row r="16" spans="1:10" ht="39.75" hidden="1" customHeight="1">
      <c r="A16" s="590" t="s">
        <v>312</v>
      </c>
      <c r="B16" s="203"/>
      <c r="C16" s="204"/>
      <c r="D16" s="202">
        <v>0</v>
      </c>
      <c r="E16" s="639"/>
      <c r="F16" s="639"/>
      <c r="G16" s="295" t="s">
        <v>40</v>
      </c>
    </row>
    <row r="17" spans="1:11" ht="39.75" hidden="1" customHeight="1">
      <c r="A17" s="624"/>
      <c r="B17" s="203"/>
      <c r="C17" s="204"/>
      <c r="D17" s="205" t="s">
        <v>260</v>
      </c>
      <c r="E17" s="639"/>
      <c r="F17" s="639"/>
      <c r="G17" s="296" t="s">
        <v>243</v>
      </c>
    </row>
    <row r="18" spans="1:11" ht="39.75" hidden="1" customHeight="1">
      <c r="A18" s="624" t="s">
        <v>313</v>
      </c>
      <c r="B18" s="203"/>
      <c r="C18" s="204"/>
      <c r="D18" s="202">
        <v>0</v>
      </c>
      <c r="E18" s="639"/>
      <c r="F18" s="639"/>
      <c r="G18" s="295" t="s">
        <v>40</v>
      </c>
    </row>
    <row r="19" spans="1:11" ht="37.5" hidden="1" customHeight="1">
      <c r="A19" s="591"/>
      <c r="B19" s="206"/>
      <c r="C19" s="207"/>
      <c r="D19" s="205" t="s">
        <v>260</v>
      </c>
      <c r="E19" s="626"/>
      <c r="F19" s="626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590" t="s">
        <v>579</v>
      </c>
      <c r="B21" s="21" t="s">
        <v>310</v>
      </c>
      <c r="C21" s="640">
        <v>2272</v>
      </c>
      <c r="D21" s="138">
        <v>290049</v>
      </c>
      <c r="E21" s="562" t="s">
        <v>104</v>
      </c>
      <c r="F21" s="654" t="s">
        <v>23</v>
      </c>
      <c r="G21" s="677" t="s">
        <v>470</v>
      </c>
    </row>
    <row r="22" spans="1:11" ht="39" customHeight="1">
      <c r="A22" s="591"/>
      <c r="B22" s="38"/>
      <c r="C22" s="641"/>
      <c r="D22" s="34" t="s">
        <v>465</v>
      </c>
      <c r="E22" s="561"/>
      <c r="F22" s="570"/>
      <c r="G22" s="676"/>
    </row>
    <row r="23" spans="1:11" ht="59.25" customHeight="1">
      <c r="A23" s="658" t="s">
        <v>580</v>
      </c>
      <c r="B23" s="649" t="s">
        <v>314</v>
      </c>
      <c r="C23" s="678">
        <v>2272</v>
      </c>
      <c r="D23" s="138">
        <v>288051</v>
      </c>
      <c r="E23" s="562" t="s">
        <v>104</v>
      </c>
      <c r="F23" s="562" t="s">
        <v>23</v>
      </c>
      <c r="G23" s="647" t="s">
        <v>600</v>
      </c>
    </row>
    <row r="24" spans="1:11" ht="43.5" customHeight="1">
      <c r="A24" s="659"/>
      <c r="B24" s="650"/>
      <c r="C24" s="679"/>
      <c r="D24" s="208" t="s">
        <v>466</v>
      </c>
      <c r="E24" s="561"/>
      <c r="F24" s="561"/>
      <c r="G24" s="648"/>
      <c r="H24" s="6"/>
      <c r="J24" s="6"/>
    </row>
    <row r="25" spans="1:11" ht="48" hidden="1" customHeight="1">
      <c r="A25" s="643" t="s">
        <v>315</v>
      </c>
      <c r="B25" s="200" t="s">
        <v>310</v>
      </c>
      <c r="C25" s="680">
        <v>2272</v>
      </c>
      <c r="D25" s="202">
        <v>0</v>
      </c>
      <c r="E25" s="625" t="s">
        <v>68</v>
      </c>
      <c r="F25" s="625" t="s">
        <v>23</v>
      </c>
      <c r="G25" s="627" t="s">
        <v>256</v>
      </c>
    </row>
    <row r="26" spans="1:11" ht="48" hidden="1" customHeight="1">
      <c r="A26" s="644"/>
      <c r="B26" s="203"/>
      <c r="C26" s="681"/>
      <c r="D26" s="205" t="s">
        <v>255</v>
      </c>
      <c r="E26" s="626"/>
      <c r="F26" s="626"/>
      <c r="G26" s="628"/>
    </row>
    <row r="27" spans="1:11" ht="61.5" hidden="1" customHeight="1">
      <c r="A27" s="590" t="s">
        <v>317</v>
      </c>
      <c r="B27" s="200" t="s">
        <v>316</v>
      </c>
      <c r="C27" s="680">
        <v>2272</v>
      </c>
      <c r="D27" s="202">
        <v>0</v>
      </c>
      <c r="E27" s="625" t="s">
        <v>39</v>
      </c>
      <c r="F27" s="625" t="s">
        <v>23</v>
      </c>
      <c r="G27" s="627" t="s">
        <v>257</v>
      </c>
    </row>
    <row r="28" spans="1:11" ht="51" hidden="1" customHeight="1">
      <c r="A28" s="591"/>
      <c r="B28" s="206"/>
      <c r="C28" s="681"/>
      <c r="D28" s="205" t="s">
        <v>258</v>
      </c>
      <c r="E28" s="626"/>
      <c r="F28" s="626"/>
      <c r="G28" s="628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590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637" t="s">
        <v>382</v>
      </c>
      <c r="H30" s="37"/>
      <c r="K30" s="6"/>
    </row>
    <row r="31" spans="1:11" ht="57.75" hidden="1" customHeight="1">
      <c r="A31" s="591"/>
      <c r="B31" s="11"/>
      <c r="C31" s="412"/>
      <c r="D31" s="34" t="s">
        <v>420</v>
      </c>
      <c r="E31" s="409"/>
      <c r="F31" s="410"/>
      <c r="G31" s="638"/>
      <c r="H31" s="37"/>
      <c r="K31" s="6"/>
    </row>
    <row r="32" spans="1:11" ht="57.75" customHeight="1">
      <c r="A32" s="643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645" t="s">
        <v>422</v>
      </c>
      <c r="H32" s="37"/>
      <c r="K32" s="6"/>
    </row>
    <row r="33" spans="1:13" ht="53.25" customHeight="1" thickBot="1">
      <c r="A33" s="644"/>
      <c r="B33" s="472"/>
      <c r="C33" s="473"/>
      <c r="D33" s="205" t="s">
        <v>642</v>
      </c>
      <c r="E33" s="472" t="s">
        <v>410</v>
      </c>
      <c r="F33" s="474"/>
      <c r="G33" s="646"/>
      <c r="H33" s="37"/>
      <c r="K33" s="6"/>
      <c r="L33" s="6">
        <v>10729995.300000001</v>
      </c>
      <c r="M33" t="s">
        <v>467</v>
      </c>
    </row>
    <row r="34" spans="1:13" ht="123" hidden="1" customHeight="1">
      <c r="A34" s="631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32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624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591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590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633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634" t="s">
        <v>319</v>
      </c>
      <c r="B40" s="710" t="s">
        <v>324</v>
      </c>
      <c r="C40" s="147">
        <v>2273</v>
      </c>
      <c r="D40" s="148">
        <v>0</v>
      </c>
      <c r="E40" s="713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635"/>
      <c r="B41" s="711"/>
      <c r="C41" s="146"/>
      <c r="D41" s="141" t="s">
        <v>272</v>
      </c>
      <c r="E41" s="713"/>
      <c r="F41" s="143"/>
      <c r="G41" s="149" t="s">
        <v>241</v>
      </c>
      <c r="H41" s="37"/>
      <c r="K41" s="6"/>
    </row>
    <row r="42" spans="1:13" ht="54.75" hidden="1" customHeight="1">
      <c r="A42" s="634" t="s">
        <v>320</v>
      </c>
      <c r="B42" s="711"/>
      <c r="C42" s="145">
        <v>2273</v>
      </c>
      <c r="D42" s="142">
        <v>0</v>
      </c>
      <c r="E42" s="713"/>
      <c r="F42" s="140" t="s">
        <v>331</v>
      </c>
      <c r="G42" s="165" t="s">
        <v>37</v>
      </c>
      <c r="H42" s="37"/>
      <c r="K42" s="6"/>
    </row>
    <row r="43" spans="1:13" ht="36.75" hidden="1" customHeight="1">
      <c r="A43" s="636"/>
      <c r="B43" s="711"/>
      <c r="C43" s="146"/>
      <c r="D43" s="141" t="s">
        <v>273</v>
      </c>
      <c r="E43" s="713"/>
      <c r="F43" s="143"/>
      <c r="G43" s="149"/>
      <c r="H43" s="37"/>
      <c r="K43" s="6"/>
    </row>
    <row r="44" spans="1:13" ht="54" hidden="1" customHeight="1">
      <c r="A44" s="636" t="s">
        <v>321</v>
      </c>
      <c r="B44" s="711"/>
      <c r="C44" s="145"/>
      <c r="D44" s="142">
        <v>0</v>
      </c>
      <c r="E44" s="713"/>
      <c r="F44" s="140" t="s">
        <v>23</v>
      </c>
      <c r="G44" s="165" t="s">
        <v>37</v>
      </c>
      <c r="H44" s="37"/>
      <c r="K44" s="6"/>
    </row>
    <row r="45" spans="1:13" ht="31.5" hidden="1" customHeight="1">
      <c r="A45" s="635"/>
      <c r="B45" s="711"/>
      <c r="C45" s="146">
        <v>2273</v>
      </c>
      <c r="D45" s="141" t="s">
        <v>274</v>
      </c>
      <c r="E45" s="713"/>
      <c r="F45" s="143"/>
      <c r="G45" s="149"/>
      <c r="H45" s="37"/>
      <c r="K45" s="6"/>
    </row>
    <row r="46" spans="1:13" ht="65.25" hidden="1" customHeight="1">
      <c r="A46" s="634" t="s">
        <v>323</v>
      </c>
      <c r="B46" s="711"/>
      <c r="C46" s="147">
        <v>2273</v>
      </c>
      <c r="D46" s="148">
        <v>0</v>
      </c>
      <c r="E46" s="713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696"/>
      <c r="B47" s="712"/>
      <c r="C47" s="150"/>
      <c r="D47" s="151" t="s">
        <v>275</v>
      </c>
      <c r="E47" s="714"/>
      <c r="F47" s="152"/>
      <c r="G47" s="153"/>
      <c r="H47" s="37"/>
      <c r="K47" s="6"/>
    </row>
    <row r="48" spans="1:13" ht="54.75" customHeight="1">
      <c r="A48" s="629" t="s">
        <v>607</v>
      </c>
      <c r="B48" s="171" t="s">
        <v>325</v>
      </c>
      <c r="C48" s="385">
        <v>2273</v>
      </c>
      <c r="D48" s="180">
        <v>7105.91</v>
      </c>
      <c r="E48" s="642" t="s">
        <v>605</v>
      </c>
      <c r="F48" s="501" t="s">
        <v>24</v>
      </c>
      <c r="G48" s="386" t="s">
        <v>469</v>
      </c>
      <c r="H48" s="37"/>
      <c r="K48" s="6"/>
    </row>
    <row r="49" spans="1:11" ht="48" customHeight="1">
      <c r="A49" s="630"/>
      <c r="B49" s="22"/>
      <c r="C49" s="534"/>
      <c r="D49" s="181" t="s">
        <v>606</v>
      </c>
      <c r="E49" s="570"/>
      <c r="F49" s="530"/>
      <c r="G49" s="508"/>
      <c r="H49" s="37"/>
      <c r="K49" s="6"/>
    </row>
    <row r="50" spans="1:11" ht="44.25" customHeight="1">
      <c r="A50" s="699" t="s">
        <v>616</v>
      </c>
      <c r="B50" s="654" t="s">
        <v>622</v>
      </c>
      <c r="C50" s="697">
        <v>2273</v>
      </c>
      <c r="D50" s="507">
        <v>27646.92</v>
      </c>
      <c r="E50" s="543" t="s">
        <v>605</v>
      </c>
      <c r="F50" s="569" t="s">
        <v>24</v>
      </c>
      <c r="G50" s="675" t="s">
        <v>37</v>
      </c>
      <c r="H50" s="37"/>
      <c r="K50" s="6"/>
    </row>
    <row r="51" spans="1:11" ht="35.25" customHeight="1">
      <c r="A51" s="700"/>
      <c r="B51" s="569"/>
      <c r="C51" s="698"/>
      <c r="D51" s="181" t="s">
        <v>619</v>
      </c>
      <c r="E51" s="543"/>
      <c r="F51" s="570"/>
      <c r="G51" s="676"/>
      <c r="H51" s="37"/>
      <c r="K51" s="6"/>
    </row>
    <row r="52" spans="1:11" ht="38.25" customHeight="1">
      <c r="A52" s="796" t="s">
        <v>620</v>
      </c>
      <c r="B52" s="569"/>
      <c r="C52" s="382">
        <v>2273</v>
      </c>
      <c r="D52" s="182">
        <v>1510978.82</v>
      </c>
      <c r="E52" s="543" t="s">
        <v>605</v>
      </c>
      <c r="F52" s="380" t="s">
        <v>24</v>
      </c>
      <c r="G52" s="381" t="s">
        <v>37</v>
      </c>
      <c r="H52" s="37"/>
      <c r="K52" s="6"/>
    </row>
    <row r="53" spans="1:11" ht="40.5" customHeight="1">
      <c r="A53" s="797"/>
      <c r="B53" s="569"/>
      <c r="C53" s="382"/>
      <c r="D53" s="34" t="s">
        <v>618</v>
      </c>
      <c r="E53" s="543"/>
      <c r="F53" s="380"/>
      <c r="G53" s="381"/>
      <c r="H53" s="37"/>
      <c r="K53" s="6"/>
    </row>
    <row r="54" spans="1:11" ht="25.5" customHeight="1">
      <c r="A54" s="699" t="s">
        <v>621</v>
      </c>
      <c r="B54" s="569"/>
      <c r="C54" s="382">
        <v>2273</v>
      </c>
      <c r="D54" s="506">
        <v>36862.559999999998</v>
      </c>
      <c r="E54" s="543" t="s">
        <v>605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703"/>
      <c r="B55" s="704"/>
      <c r="C55" s="387"/>
      <c r="D55" s="388" t="s">
        <v>617</v>
      </c>
      <c r="E55" s="543"/>
      <c r="F55" s="383"/>
      <c r="G55" s="384"/>
      <c r="H55" s="37"/>
      <c r="K55" s="6"/>
    </row>
    <row r="56" spans="1:11" ht="40.200000000000003" customHeight="1">
      <c r="A56" s="699" t="s">
        <v>641</v>
      </c>
      <c r="B56" s="642" t="s">
        <v>622</v>
      </c>
      <c r="C56" s="523">
        <v>2273</v>
      </c>
      <c r="D56" s="506">
        <v>96088.2</v>
      </c>
      <c r="E56" s="543" t="s">
        <v>605</v>
      </c>
      <c r="F56" s="521" t="s">
        <v>72</v>
      </c>
      <c r="G56" s="522" t="s">
        <v>640</v>
      </c>
      <c r="H56" s="37"/>
      <c r="K56" s="6"/>
    </row>
    <row r="57" spans="1:11" ht="41.25" customHeight="1" thickBot="1">
      <c r="A57" s="703"/>
      <c r="B57" s="704"/>
      <c r="C57" s="387"/>
      <c r="D57" s="388" t="s">
        <v>643</v>
      </c>
      <c r="E57" s="543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798" t="s">
        <v>342</v>
      </c>
      <c r="B59" s="171" t="s">
        <v>326</v>
      </c>
      <c r="C59" s="719">
        <v>2274</v>
      </c>
      <c r="D59" s="174">
        <f>1242300-1242300</f>
        <v>0</v>
      </c>
      <c r="E59" s="662" t="s">
        <v>338</v>
      </c>
      <c r="F59" s="715" t="s">
        <v>72</v>
      </c>
      <c r="G59" s="717" t="s">
        <v>417</v>
      </c>
    </row>
    <row r="60" spans="1:11" ht="58.5" hidden="1" customHeight="1">
      <c r="A60" s="732"/>
      <c r="B60" s="22"/>
      <c r="C60" s="720"/>
      <c r="D60" s="291" t="s">
        <v>418</v>
      </c>
      <c r="E60" s="541"/>
      <c r="F60" s="716"/>
      <c r="G60" s="718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798" t="s">
        <v>369</v>
      </c>
      <c r="B62" s="701" t="s">
        <v>327</v>
      </c>
      <c r="C62" s="705">
        <v>2275</v>
      </c>
      <c r="D62" s="55">
        <v>124900</v>
      </c>
      <c r="E62" s="708" t="s">
        <v>337</v>
      </c>
      <c r="F62" s="709" t="s">
        <v>18</v>
      </c>
      <c r="G62" s="571" t="s">
        <v>37</v>
      </c>
      <c r="H62" s="37"/>
    </row>
    <row r="63" spans="1:11" ht="54.75" customHeight="1" thickBot="1">
      <c r="A63" s="732"/>
      <c r="B63" s="702"/>
      <c r="C63" s="706"/>
      <c r="D63" s="30" t="s">
        <v>468</v>
      </c>
      <c r="E63" s="543"/>
      <c r="F63" s="620"/>
      <c r="G63" s="572"/>
      <c r="H63" s="37"/>
    </row>
    <row r="64" spans="1:11" ht="27" hidden="1" customHeight="1">
      <c r="A64" s="731" t="s">
        <v>336</v>
      </c>
      <c r="B64" s="701" t="s">
        <v>343</v>
      </c>
      <c r="C64" s="54"/>
      <c r="D64" s="216">
        <v>0</v>
      </c>
      <c r="E64" s="708" t="s">
        <v>337</v>
      </c>
      <c r="F64" s="709" t="s">
        <v>72</v>
      </c>
      <c r="G64" s="571" t="s">
        <v>401</v>
      </c>
      <c r="H64" s="37"/>
    </row>
    <row r="65" spans="1:10" ht="43.5" hidden="1" customHeight="1" thickBot="1">
      <c r="A65" s="799"/>
      <c r="B65" s="702"/>
      <c r="C65" s="56">
        <v>2275</v>
      </c>
      <c r="D65" s="30" t="s">
        <v>396</v>
      </c>
      <c r="E65" s="543"/>
      <c r="F65" s="620"/>
      <c r="G65" s="572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32" t="s">
        <v>517</v>
      </c>
      <c r="B67" s="17" t="s">
        <v>17</v>
      </c>
      <c r="C67" s="603">
        <v>2210</v>
      </c>
      <c r="D67" s="43">
        <v>0</v>
      </c>
      <c r="E67" s="569" t="s">
        <v>449</v>
      </c>
      <c r="F67" s="721" t="s">
        <v>24</v>
      </c>
      <c r="G67" s="545" t="s">
        <v>37</v>
      </c>
    </row>
    <row r="68" spans="1:10" ht="42.75" hidden="1" customHeight="1">
      <c r="A68" s="707"/>
      <c r="B68" s="11"/>
      <c r="C68" s="568"/>
      <c r="D68" s="32" t="s">
        <v>166</v>
      </c>
      <c r="E68" s="570"/>
      <c r="F68" s="615"/>
      <c r="G68" s="574"/>
    </row>
    <row r="69" spans="1:10" ht="40.5" hidden="1" customHeight="1">
      <c r="A69" s="631" t="s">
        <v>82</v>
      </c>
      <c r="B69" s="10" t="s">
        <v>48</v>
      </c>
      <c r="C69" s="567">
        <v>2210</v>
      </c>
      <c r="D69" s="48">
        <v>0</v>
      </c>
      <c r="E69" s="569" t="s">
        <v>10</v>
      </c>
      <c r="F69" s="614" t="s">
        <v>23</v>
      </c>
      <c r="G69" s="573" t="s">
        <v>40</v>
      </c>
    </row>
    <row r="70" spans="1:10" ht="36.75" hidden="1" customHeight="1">
      <c r="A70" s="707"/>
      <c r="B70" s="11"/>
      <c r="C70" s="568"/>
      <c r="D70" s="9" t="s">
        <v>167</v>
      </c>
      <c r="E70" s="570"/>
      <c r="F70" s="615"/>
      <c r="G70" s="574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69" t="s">
        <v>10</v>
      </c>
      <c r="F71" s="614" t="s">
        <v>24</v>
      </c>
      <c r="G71" s="573" t="s">
        <v>40</v>
      </c>
    </row>
    <row r="72" spans="1:10" ht="30" hidden="1" customHeight="1">
      <c r="A72" s="301"/>
      <c r="B72" s="11"/>
      <c r="C72" s="282"/>
      <c r="D72" s="9" t="s">
        <v>168</v>
      </c>
      <c r="E72" s="570"/>
      <c r="F72" s="615"/>
      <c r="G72" s="574"/>
      <c r="H72" s="76"/>
    </row>
    <row r="73" spans="1:10" ht="30.75" hidden="1" customHeight="1">
      <c r="A73" s="631" t="s">
        <v>77</v>
      </c>
      <c r="B73" s="46" t="s">
        <v>155</v>
      </c>
      <c r="C73" s="253">
        <v>2210</v>
      </c>
      <c r="D73" s="66">
        <v>0</v>
      </c>
      <c r="E73" s="569" t="s">
        <v>10</v>
      </c>
      <c r="F73" s="614" t="s">
        <v>23</v>
      </c>
      <c r="G73" s="573" t="s">
        <v>37</v>
      </c>
    </row>
    <row r="74" spans="1:10" ht="37.5" hidden="1" customHeight="1">
      <c r="A74" s="707"/>
      <c r="B74" s="11"/>
      <c r="C74" s="254"/>
      <c r="D74" s="14" t="s">
        <v>79</v>
      </c>
      <c r="E74" s="570"/>
      <c r="F74" s="615"/>
      <c r="G74" s="574"/>
    </row>
    <row r="75" spans="1:10" ht="25.5" customHeight="1">
      <c r="A75" s="631" t="s">
        <v>516</v>
      </c>
      <c r="B75" s="50" t="s">
        <v>515</v>
      </c>
      <c r="C75" s="240">
        <v>2210</v>
      </c>
      <c r="D75" s="45">
        <v>169200</v>
      </c>
      <c r="E75" s="614" t="s">
        <v>548</v>
      </c>
      <c r="F75" s="255" t="s">
        <v>73</v>
      </c>
      <c r="G75" s="237" t="s">
        <v>37</v>
      </c>
      <c r="H75" s="76"/>
    </row>
    <row r="76" spans="1:10" ht="30.75" customHeight="1">
      <c r="A76" s="707"/>
      <c r="B76" s="239"/>
      <c r="C76" s="241"/>
      <c r="D76" s="44" t="s">
        <v>576</v>
      </c>
      <c r="E76" s="615"/>
      <c r="F76" s="256"/>
      <c r="G76" s="238"/>
      <c r="H76" s="76"/>
    </row>
    <row r="77" spans="1:10" ht="25.5" customHeight="1">
      <c r="A77" s="631" t="s">
        <v>501</v>
      </c>
      <c r="B77" s="50" t="s">
        <v>500</v>
      </c>
      <c r="C77" s="240">
        <v>2210</v>
      </c>
      <c r="D77" s="45">
        <v>168000</v>
      </c>
      <c r="E77" s="614" t="s">
        <v>548</v>
      </c>
      <c r="F77" s="255" t="s">
        <v>73</v>
      </c>
      <c r="G77" s="237" t="s">
        <v>37</v>
      </c>
      <c r="H77" s="76"/>
    </row>
    <row r="78" spans="1:10" ht="25.5" customHeight="1">
      <c r="A78" s="707"/>
      <c r="B78" s="239"/>
      <c r="C78" s="241"/>
      <c r="D78" s="44" t="s">
        <v>504</v>
      </c>
      <c r="E78" s="615"/>
      <c r="F78" s="256"/>
      <c r="G78" s="238"/>
      <c r="H78" s="76"/>
    </row>
    <row r="79" spans="1:10" ht="25.5" customHeight="1">
      <c r="A79" s="631" t="s">
        <v>503</v>
      </c>
      <c r="B79" s="50" t="s">
        <v>502</v>
      </c>
      <c r="C79" s="240">
        <v>2210</v>
      </c>
      <c r="D79" s="45">
        <v>102600</v>
      </c>
      <c r="E79" s="614" t="s">
        <v>548</v>
      </c>
      <c r="F79" s="255" t="s">
        <v>73</v>
      </c>
      <c r="G79" s="237" t="s">
        <v>37</v>
      </c>
      <c r="H79" s="76"/>
    </row>
    <row r="80" spans="1:10" ht="29.25" customHeight="1">
      <c r="A80" s="707"/>
      <c r="B80" s="239"/>
      <c r="C80" s="241"/>
      <c r="D80" s="44" t="s">
        <v>505</v>
      </c>
      <c r="E80" s="615"/>
      <c r="F80" s="256"/>
      <c r="G80" s="238"/>
      <c r="H80" s="76"/>
    </row>
    <row r="81" spans="1:11" ht="25.5" customHeight="1">
      <c r="A81" s="631" t="s">
        <v>496</v>
      </c>
      <c r="B81" s="50" t="s">
        <v>36</v>
      </c>
      <c r="C81" s="240">
        <v>2210</v>
      </c>
      <c r="D81" s="45">
        <v>350000</v>
      </c>
      <c r="E81" s="614" t="s">
        <v>548</v>
      </c>
      <c r="F81" s="255" t="s">
        <v>23</v>
      </c>
      <c r="G81" s="237" t="s">
        <v>37</v>
      </c>
      <c r="H81" s="76"/>
    </row>
    <row r="82" spans="1:11" ht="33.75" customHeight="1">
      <c r="A82" s="707"/>
      <c r="B82" s="239"/>
      <c r="C82" s="241"/>
      <c r="D82" s="44" t="s">
        <v>577</v>
      </c>
      <c r="E82" s="615"/>
      <c r="F82" s="256"/>
      <c r="G82" s="238"/>
    </row>
    <row r="83" spans="1:11" ht="37.5" customHeight="1">
      <c r="A83" s="631" t="s">
        <v>485</v>
      </c>
      <c r="B83" s="50" t="s">
        <v>103</v>
      </c>
      <c r="C83" s="240">
        <v>2210</v>
      </c>
      <c r="D83" s="66">
        <v>13071.6</v>
      </c>
      <c r="E83" s="614" t="s">
        <v>613</v>
      </c>
      <c r="F83" s="255" t="s">
        <v>23</v>
      </c>
      <c r="G83" s="237" t="s">
        <v>37</v>
      </c>
    </row>
    <row r="84" spans="1:11" ht="27" customHeight="1" thickBot="1">
      <c r="A84" s="707"/>
      <c r="B84" s="239"/>
      <c r="C84" s="241"/>
      <c r="D84" s="44" t="s">
        <v>486</v>
      </c>
      <c r="E84" s="615"/>
      <c r="F84" s="256"/>
      <c r="G84" s="238"/>
      <c r="H84" s="76"/>
    </row>
    <row r="85" spans="1:11" ht="58.5" customHeight="1">
      <c r="A85" s="586" t="s">
        <v>480</v>
      </c>
      <c r="B85" s="378" t="s">
        <v>36</v>
      </c>
      <c r="C85" s="135">
        <v>2210</v>
      </c>
      <c r="D85" s="126">
        <v>531400</v>
      </c>
      <c r="E85" s="662" t="s">
        <v>337</v>
      </c>
      <c r="F85" s="379" t="s">
        <v>72</v>
      </c>
      <c r="G85" s="376" t="s">
        <v>37</v>
      </c>
    </row>
    <row r="86" spans="1:11" ht="51" customHeight="1" thickBot="1">
      <c r="A86" s="758"/>
      <c r="B86" s="398"/>
      <c r="C86" s="225"/>
      <c r="D86" s="93" t="s">
        <v>662</v>
      </c>
      <c r="E86" s="541"/>
      <c r="F86" s="377"/>
      <c r="G86" s="307"/>
      <c r="H86" s="106"/>
    </row>
    <row r="87" spans="1:11" ht="56.25" customHeight="1">
      <c r="A87" s="586" t="s">
        <v>483</v>
      </c>
      <c r="B87" s="75" t="s">
        <v>403</v>
      </c>
      <c r="C87" s="226">
        <v>2210</v>
      </c>
      <c r="D87" s="217">
        <v>18500</v>
      </c>
      <c r="E87" s="662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758"/>
      <c r="B88" s="398"/>
      <c r="C88" s="225"/>
      <c r="D88" s="93" t="s">
        <v>477</v>
      </c>
      <c r="E88" s="541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708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543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562" t="s">
        <v>104</v>
      </c>
      <c r="F91" s="562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561"/>
      <c r="F92" s="561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614" t="s">
        <v>104</v>
      </c>
      <c r="F93" s="263" t="s">
        <v>66</v>
      </c>
      <c r="G93" s="677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615"/>
      <c r="F94" s="263"/>
      <c r="G94" s="676"/>
      <c r="H94" s="76"/>
    </row>
    <row r="95" spans="1:11" ht="26.25" hidden="1" customHeight="1">
      <c r="A95" s="800" t="s">
        <v>127</v>
      </c>
      <c r="B95" s="49" t="s">
        <v>50</v>
      </c>
      <c r="C95" s="614">
        <v>2210</v>
      </c>
      <c r="D95" s="91">
        <f>97839-22093.39-9829.5-45000-7350.89-906-12659.22</f>
        <v>0</v>
      </c>
      <c r="E95" s="614" t="s">
        <v>104</v>
      </c>
      <c r="F95" s="255" t="s">
        <v>144</v>
      </c>
      <c r="G95" s="237" t="s">
        <v>37</v>
      </c>
    </row>
    <row r="96" spans="1:11" ht="37.5" hidden="1" customHeight="1">
      <c r="A96" s="801"/>
      <c r="B96" s="289"/>
      <c r="C96" s="615"/>
      <c r="D96" s="93" t="s">
        <v>171</v>
      </c>
      <c r="E96" s="615"/>
      <c r="F96" s="1"/>
      <c r="G96" s="304"/>
      <c r="H96" s="76"/>
    </row>
    <row r="97" spans="1:8" ht="28.5" hidden="1" customHeight="1">
      <c r="A97" s="800" t="s">
        <v>360</v>
      </c>
      <c r="B97" s="49" t="s">
        <v>169</v>
      </c>
      <c r="C97" s="614">
        <v>2210</v>
      </c>
      <c r="D97" s="91">
        <v>0</v>
      </c>
      <c r="E97" s="614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801"/>
      <c r="B98" s="289"/>
      <c r="C98" s="615"/>
      <c r="D98" s="93" t="s">
        <v>361</v>
      </c>
      <c r="E98" s="615"/>
      <c r="F98" s="1"/>
      <c r="G98" s="304"/>
      <c r="H98" s="76"/>
    </row>
    <row r="99" spans="1:8" ht="37.5" hidden="1" customHeight="1">
      <c r="A99" s="800" t="s">
        <v>154</v>
      </c>
      <c r="B99" s="49" t="s">
        <v>129</v>
      </c>
      <c r="C99" s="614">
        <v>2210</v>
      </c>
      <c r="D99" s="91">
        <v>0</v>
      </c>
      <c r="E99" s="614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801"/>
      <c r="B100" s="289"/>
      <c r="C100" s="615"/>
      <c r="D100" s="93" t="s">
        <v>153</v>
      </c>
      <c r="E100" s="615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614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615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802" t="s">
        <v>104</v>
      </c>
      <c r="F103" s="802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561"/>
      <c r="F104" s="561"/>
      <c r="G104" s="307"/>
      <c r="H104" s="76"/>
    </row>
    <row r="105" spans="1:8" ht="37.5" hidden="1" customHeight="1">
      <c r="A105" s="800" t="s">
        <v>130</v>
      </c>
      <c r="B105" s="49" t="s">
        <v>129</v>
      </c>
      <c r="C105" s="614">
        <v>2210</v>
      </c>
      <c r="D105" s="91">
        <v>0</v>
      </c>
      <c r="E105" s="614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801"/>
      <c r="B106" s="289"/>
      <c r="C106" s="615"/>
      <c r="D106" s="110" t="s">
        <v>128</v>
      </c>
      <c r="E106" s="615"/>
      <c r="F106" s="1"/>
      <c r="G106" s="304"/>
      <c r="H106" s="76"/>
    </row>
    <row r="107" spans="1:8" ht="27.75" hidden="1" customHeight="1">
      <c r="A107" s="631" t="s">
        <v>487</v>
      </c>
      <c r="B107" s="50" t="s">
        <v>51</v>
      </c>
      <c r="C107" s="255">
        <v>2210</v>
      </c>
      <c r="D107" s="66">
        <v>0</v>
      </c>
      <c r="E107" s="614" t="s">
        <v>68</v>
      </c>
      <c r="F107" s="255" t="s">
        <v>23</v>
      </c>
      <c r="G107" s="573" t="s">
        <v>37</v>
      </c>
    </row>
    <row r="108" spans="1:8" ht="37.5" hidden="1" customHeight="1">
      <c r="A108" s="707"/>
      <c r="B108" s="24"/>
      <c r="C108" s="51"/>
      <c r="D108" s="136" t="s">
        <v>172</v>
      </c>
      <c r="E108" s="615"/>
      <c r="F108" s="1"/>
      <c r="G108" s="574"/>
    </row>
    <row r="109" spans="1:8" ht="37.5" hidden="1" customHeight="1">
      <c r="A109" s="631" t="s">
        <v>404</v>
      </c>
      <c r="B109" s="52" t="s">
        <v>52</v>
      </c>
      <c r="C109" s="614">
        <v>2210</v>
      </c>
      <c r="D109" s="138">
        <v>0</v>
      </c>
      <c r="E109" s="614" t="s">
        <v>402</v>
      </c>
      <c r="F109" s="614" t="s">
        <v>160</v>
      </c>
      <c r="G109" s="237" t="s">
        <v>37</v>
      </c>
    </row>
    <row r="110" spans="1:8" ht="37.5" hidden="1" customHeight="1">
      <c r="A110" s="803"/>
      <c r="B110" s="289"/>
      <c r="C110" s="615"/>
      <c r="D110" s="130" t="s">
        <v>414</v>
      </c>
      <c r="E110" s="615"/>
      <c r="F110" s="615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614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615"/>
      <c r="F112" s="263"/>
      <c r="G112" s="274"/>
    </row>
    <row r="113" spans="1:7" ht="54.75" customHeight="1">
      <c r="A113" s="800" t="s">
        <v>581</v>
      </c>
      <c r="B113" s="53" t="s">
        <v>482</v>
      </c>
      <c r="C113" s="132">
        <v>2210</v>
      </c>
      <c r="D113" s="217">
        <v>296400</v>
      </c>
      <c r="E113" s="614" t="s">
        <v>573</v>
      </c>
      <c r="F113" s="528" t="s">
        <v>18</v>
      </c>
      <c r="G113" s="531" t="s">
        <v>37</v>
      </c>
    </row>
    <row r="114" spans="1:7" ht="45" customHeight="1" thickBot="1">
      <c r="A114" s="804"/>
      <c r="B114" s="72"/>
      <c r="C114" s="133"/>
      <c r="D114" s="93" t="s">
        <v>484</v>
      </c>
      <c r="E114" s="615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614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615"/>
      <c r="F116" s="256"/>
      <c r="G116" s="316"/>
    </row>
    <row r="117" spans="1:7" ht="39" hidden="1" customHeight="1">
      <c r="A117" s="658" t="s">
        <v>333</v>
      </c>
      <c r="B117" s="649" t="s">
        <v>262</v>
      </c>
      <c r="C117" s="655">
        <v>2210</v>
      </c>
      <c r="D117" s="217">
        <v>0</v>
      </c>
      <c r="E117" s="562" t="s">
        <v>104</v>
      </c>
      <c r="F117" s="562" t="s">
        <v>72</v>
      </c>
      <c r="G117" s="647" t="s">
        <v>37</v>
      </c>
    </row>
    <row r="118" spans="1:7" ht="28.5" hidden="1" customHeight="1">
      <c r="A118" s="659"/>
      <c r="B118" s="650"/>
      <c r="C118" s="656"/>
      <c r="D118" s="218" t="s">
        <v>334</v>
      </c>
      <c r="E118" s="561"/>
      <c r="F118" s="561"/>
      <c r="G118" s="648"/>
    </row>
    <row r="119" spans="1:7" ht="24.75" hidden="1" customHeight="1">
      <c r="A119" s="586" t="s">
        <v>56</v>
      </c>
      <c r="B119" s="67" t="s">
        <v>57</v>
      </c>
      <c r="C119" s="219">
        <v>2210</v>
      </c>
      <c r="D119" s="66">
        <v>0</v>
      </c>
      <c r="E119" s="562" t="s">
        <v>68</v>
      </c>
      <c r="F119" s="562" t="s">
        <v>23</v>
      </c>
      <c r="G119" s="647" t="s">
        <v>58</v>
      </c>
    </row>
    <row r="120" spans="1:7" ht="37.5" hidden="1" customHeight="1">
      <c r="A120" s="758"/>
      <c r="B120" s="220"/>
      <c r="C120" s="221"/>
      <c r="D120" s="136" t="s">
        <v>174</v>
      </c>
      <c r="E120" s="561"/>
      <c r="F120" s="561"/>
      <c r="G120" s="648"/>
    </row>
    <row r="121" spans="1:7" ht="37.5" hidden="1" customHeight="1">
      <c r="A121" s="586" t="s">
        <v>78</v>
      </c>
      <c r="B121" s="67" t="s">
        <v>59</v>
      </c>
      <c r="C121" s="655">
        <v>2210</v>
      </c>
      <c r="D121" s="66">
        <v>0</v>
      </c>
      <c r="E121" s="562" t="s">
        <v>176</v>
      </c>
      <c r="F121" s="562" t="s">
        <v>23</v>
      </c>
      <c r="G121" s="647" t="s">
        <v>40</v>
      </c>
    </row>
    <row r="122" spans="1:7" ht="29.25" hidden="1" customHeight="1" thickBot="1">
      <c r="A122" s="758"/>
      <c r="B122" s="220"/>
      <c r="C122" s="656"/>
      <c r="D122" s="136" t="s">
        <v>175</v>
      </c>
      <c r="E122" s="561"/>
      <c r="F122" s="561"/>
      <c r="G122" s="648"/>
    </row>
    <row r="123" spans="1:7" ht="29.25" customHeight="1">
      <c r="A123" s="586" t="s">
        <v>386</v>
      </c>
      <c r="B123" s="222" t="s">
        <v>494</v>
      </c>
      <c r="C123" s="219">
        <v>2210</v>
      </c>
      <c r="D123" s="126">
        <v>79000</v>
      </c>
      <c r="E123" s="662" t="s">
        <v>583</v>
      </c>
      <c r="F123" s="562" t="s">
        <v>65</v>
      </c>
      <c r="G123" s="647" t="s">
        <v>40</v>
      </c>
    </row>
    <row r="124" spans="1:7" ht="63" customHeight="1" thickBot="1">
      <c r="A124" s="758"/>
      <c r="B124" s="223"/>
      <c r="C124" s="221"/>
      <c r="D124" s="93" t="s">
        <v>481</v>
      </c>
      <c r="E124" s="541"/>
      <c r="F124" s="561"/>
      <c r="G124" s="648"/>
    </row>
    <row r="125" spans="1:7" ht="63" customHeight="1">
      <c r="A125" s="586" t="s">
        <v>492</v>
      </c>
      <c r="B125" s="222" t="s">
        <v>494</v>
      </c>
      <c r="C125" s="482">
        <v>2210</v>
      </c>
      <c r="D125" s="126">
        <v>152000</v>
      </c>
      <c r="E125" s="662" t="s">
        <v>337</v>
      </c>
      <c r="F125" s="562" t="s">
        <v>65</v>
      </c>
      <c r="G125" s="647" t="s">
        <v>40</v>
      </c>
    </row>
    <row r="126" spans="1:7" ht="42.75" customHeight="1" thickBot="1">
      <c r="A126" s="758"/>
      <c r="B126" s="223"/>
      <c r="C126" s="490"/>
      <c r="D126" s="93" t="s">
        <v>493</v>
      </c>
      <c r="E126" s="541"/>
      <c r="F126" s="561"/>
      <c r="G126" s="648"/>
    </row>
    <row r="127" spans="1:7" ht="29.25" customHeight="1">
      <c r="A127" s="373" t="s">
        <v>495</v>
      </c>
      <c r="B127" s="222" t="s">
        <v>51</v>
      </c>
      <c r="C127" s="135">
        <v>2210</v>
      </c>
      <c r="D127" s="126">
        <v>937845</v>
      </c>
      <c r="E127" s="662" t="s">
        <v>583</v>
      </c>
      <c r="F127" s="562" t="s">
        <v>24</v>
      </c>
      <c r="G127" s="573" t="s">
        <v>40</v>
      </c>
    </row>
    <row r="128" spans="1:7" ht="52.5" customHeight="1" thickBot="1">
      <c r="A128" s="373"/>
      <c r="B128" s="374"/>
      <c r="C128" s="491"/>
      <c r="D128" s="93" t="s">
        <v>644</v>
      </c>
      <c r="E128" s="541"/>
      <c r="F128" s="561"/>
      <c r="G128" s="574"/>
    </row>
    <row r="129" spans="1:7" ht="63" hidden="1" customHeight="1">
      <c r="A129" s="651" t="s">
        <v>358</v>
      </c>
      <c r="B129" s="588" t="s">
        <v>359</v>
      </c>
      <c r="C129" s="655">
        <v>2210</v>
      </c>
      <c r="D129" s="126">
        <v>0</v>
      </c>
      <c r="E129" s="562" t="s">
        <v>104</v>
      </c>
      <c r="F129" s="562" t="s">
        <v>73</v>
      </c>
      <c r="G129" s="671" t="s">
        <v>427</v>
      </c>
    </row>
    <row r="130" spans="1:7" ht="63" hidden="1" customHeight="1" thickBot="1">
      <c r="A130" s="652"/>
      <c r="B130" s="589"/>
      <c r="C130" s="656"/>
      <c r="D130" s="107" t="s">
        <v>357</v>
      </c>
      <c r="E130" s="561"/>
      <c r="F130" s="561"/>
      <c r="G130" s="672"/>
    </row>
    <row r="131" spans="1:7" ht="26.25" customHeight="1">
      <c r="A131" s="651" t="s">
        <v>582</v>
      </c>
      <c r="B131" s="588" t="s">
        <v>474</v>
      </c>
      <c r="C131" s="655">
        <v>2210</v>
      </c>
      <c r="D131" s="126">
        <v>48000</v>
      </c>
      <c r="E131" s="662" t="s">
        <v>583</v>
      </c>
      <c r="F131" s="562" t="s">
        <v>65</v>
      </c>
      <c r="G131" s="671" t="s">
        <v>476</v>
      </c>
    </row>
    <row r="132" spans="1:7" ht="63" customHeight="1" thickBot="1">
      <c r="A132" s="652"/>
      <c r="B132" s="589"/>
      <c r="C132" s="656"/>
      <c r="D132" s="107" t="s">
        <v>413</v>
      </c>
      <c r="E132" s="541"/>
      <c r="F132" s="561"/>
      <c r="G132" s="672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662" t="s">
        <v>337</v>
      </c>
      <c r="F133" s="562" t="s">
        <v>24</v>
      </c>
      <c r="G133" s="647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541"/>
      <c r="F134" s="561"/>
      <c r="G134" s="648"/>
    </row>
    <row r="135" spans="1:7" ht="29.25" customHeight="1">
      <c r="A135" s="784" t="s">
        <v>506</v>
      </c>
      <c r="B135" s="222" t="s">
        <v>507</v>
      </c>
      <c r="C135" s="482">
        <v>2210</v>
      </c>
      <c r="D135" s="126">
        <v>1411600</v>
      </c>
      <c r="E135" s="662" t="s">
        <v>583</v>
      </c>
      <c r="F135" s="562" t="s">
        <v>24</v>
      </c>
      <c r="G135" s="647" t="s">
        <v>40</v>
      </c>
    </row>
    <row r="136" spans="1:7" ht="75" customHeight="1" thickBot="1">
      <c r="A136" s="785"/>
      <c r="B136" s="220"/>
      <c r="C136" s="490"/>
      <c r="D136" s="93" t="s">
        <v>508</v>
      </c>
      <c r="E136" s="541"/>
      <c r="F136" s="561"/>
      <c r="G136" s="648"/>
    </row>
    <row r="137" spans="1:7" ht="49.5" customHeight="1">
      <c r="A137" s="319" t="s">
        <v>510</v>
      </c>
      <c r="B137" s="222" t="s">
        <v>509</v>
      </c>
      <c r="C137" s="482">
        <v>2210</v>
      </c>
      <c r="D137" s="126">
        <v>91900</v>
      </c>
      <c r="E137" s="662" t="s">
        <v>583</v>
      </c>
      <c r="F137" s="562" t="s">
        <v>73</v>
      </c>
      <c r="G137" s="647" t="s">
        <v>237</v>
      </c>
    </row>
    <row r="138" spans="1:7" ht="49.5" customHeight="1" thickBot="1">
      <c r="A138" s="318"/>
      <c r="B138" s="224"/>
      <c r="C138" s="221"/>
      <c r="D138" s="93" t="s">
        <v>511</v>
      </c>
      <c r="E138" s="541"/>
      <c r="F138" s="561"/>
      <c r="G138" s="648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662" t="s">
        <v>337</v>
      </c>
      <c r="F139" s="562" t="s">
        <v>178</v>
      </c>
      <c r="G139" s="647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541"/>
      <c r="F140" s="561"/>
      <c r="G140" s="648"/>
    </row>
    <row r="141" spans="1:7" ht="49.5" customHeight="1">
      <c r="A141" s="319" t="s">
        <v>512</v>
      </c>
      <c r="B141" s="222" t="s">
        <v>513</v>
      </c>
      <c r="C141" s="219">
        <v>2210</v>
      </c>
      <c r="D141" s="126">
        <v>52700</v>
      </c>
      <c r="E141" s="662" t="s">
        <v>583</v>
      </c>
      <c r="F141" s="562" t="s">
        <v>23</v>
      </c>
      <c r="G141" s="647" t="s">
        <v>237</v>
      </c>
    </row>
    <row r="142" spans="1:7" ht="49.5" customHeight="1">
      <c r="A142" s="318"/>
      <c r="B142" s="224"/>
      <c r="C142" s="225"/>
      <c r="D142" s="93" t="s">
        <v>514</v>
      </c>
      <c r="E142" s="541"/>
      <c r="F142" s="561"/>
      <c r="G142" s="648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74" t="s">
        <v>119</v>
      </c>
      <c r="F143" s="562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74"/>
      <c r="F144" s="561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74" t="s">
        <v>119</v>
      </c>
      <c r="F145" s="290" t="s">
        <v>224</v>
      </c>
      <c r="G145" s="647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74"/>
      <c r="F146" s="290"/>
      <c r="G146" s="648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74" t="s">
        <v>176</v>
      </c>
      <c r="F147" s="242" t="s">
        <v>224</v>
      </c>
      <c r="G147" s="647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74"/>
      <c r="F148" s="243"/>
      <c r="G148" s="648"/>
    </row>
    <row r="149" spans="1:9" ht="49.5" hidden="1" customHeight="1">
      <c r="A149" s="323"/>
      <c r="B149" s="228"/>
      <c r="C149" s="229"/>
      <c r="D149" s="129">
        <v>0</v>
      </c>
      <c r="E149" s="674" t="s">
        <v>119</v>
      </c>
      <c r="F149" s="230" t="s">
        <v>178</v>
      </c>
      <c r="G149" s="805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74"/>
      <c r="F150" s="233"/>
      <c r="G150" s="806"/>
    </row>
    <row r="151" spans="1:9" ht="33" customHeight="1">
      <c r="A151" s="783" t="s">
        <v>472</v>
      </c>
      <c r="B151" s="588" t="s">
        <v>433</v>
      </c>
      <c r="C151" s="135">
        <v>2210</v>
      </c>
      <c r="D151" s="125">
        <v>873400</v>
      </c>
      <c r="E151" s="541" t="s">
        <v>583</v>
      </c>
      <c r="F151" s="379" t="s">
        <v>65</v>
      </c>
      <c r="G151" s="807" t="s">
        <v>37</v>
      </c>
    </row>
    <row r="152" spans="1:9" ht="42" customHeight="1">
      <c r="A152" s="587"/>
      <c r="B152" s="589"/>
      <c r="C152" s="490"/>
      <c r="D152" s="93" t="s">
        <v>473</v>
      </c>
      <c r="E152" s="541"/>
      <c r="F152" s="377"/>
      <c r="G152" s="808"/>
    </row>
    <row r="153" spans="1:9" ht="39" customHeight="1">
      <c r="A153" s="631" t="s">
        <v>478</v>
      </c>
      <c r="B153" s="443" t="s">
        <v>447</v>
      </c>
      <c r="C153" s="483">
        <v>2210</v>
      </c>
      <c r="D153" s="442">
        <v>28500</v>
      </c>
      <c r="E153" s="543" t="s">
        <v>585</v>
      </c>
      <c r="F153" s="433" t="s">
        <v>72</v>
      </c>
      <c r="G153" s="675" t="s">
        <v>457</v>
      </c>
    </row>
    <row r="154" spans="1:9" ht="48.75" customHeight="1">
      <c r="A154" s="707"/>
      <c r="B154" s="443"/>
      <c r="C154" s="23"/>
      <c r="D154" s="114" t="s">
        <v>479</v>
      </c>
      <c r="E154" s="543"/>
      <c r="F154" s="432"/>
      <c r="G154" s="676"/>
    </row>
    <row r="155" spans="1:9" ht="49.5" hidden="1" customHeight="1">
      <c r="A155" s="631" t="s">
        <v>446</v>
      </c>
      <c r="B155" s="47" t="s">
        <v>444</v>
      </c>
      <c r="C155" s="435">
        <v>2210</v>
      </c>
      <c r="D155" s="444">
        <v>0</v>
      </c>
      <c r="E155" s="543" t="s">
        <v>337</v>
      </c>
      <c r="F155" s="433" t="s">
        <v>72</v>
      </c>
      <c r="G155" s="677" t="s">
        <v>457</v>
      </c>
      <c r="I155" s="6"/>
    </row>
    <row r="156" spans="1:9" ht="32.25" hidden="1" customHeight="1">
      <c r="A156" s="707"/>
      <c r="B156" s="119"/>
      <c r="C156" s="23"/>
      <c r="D156" s="114" t="s">
        <v>445</v>
      </c>
      <c r="E156" s="543"/>
      <c r="F156" s="432"/>
      <c r="G156" s="676"/>
    </row>
    <row r="157" spans="1:9" ht="49.5" hidden="1" customHeight="1">
      <c r="A157" s="586" t="s">
        <v>428</v>
      </c>
      <c r="B157" s="588" t="s">
        <v>429</v>
      </c>
      <c r="C157" s="226">
        <v>2210</v>
      </c>
      <c r="D157" s="125">
        <v>0</v>
      </c>
      <c r="E157" s="541" t="s">
        <v>337</v>
      </c>
      <c r="F157" s="425" t="s">
        <v>224</v>
      </c>
      <c r="G157" s="670" t="s">
        <v>430</v>
      </c>
    </row>
    <row r="158" spans="1:9" ht="49.5" hidden="1" customHeight="1">
      <c r="A158" s="758"/>
      <c r="B158" s="589"/>
      <c r="C158" s="221"/>
      <c r="D158" s="93" t="s">
        <v>431</v>
      </c>
      <c r="E158" s="541"/>
      <c r="F158" s="423"/>
      <c r="G158" s="648"/>
    </row>
    <row r="159" spans="1:9" ht="49.5" customHeight="1">
      <c r="A159" s="586" t="s">
        <v>385</v>
      </c>
      <c r="B159" s="222" t="s">
        <v>384</v>
      </c>
      <c r="C159" s="482">
        <v>2210</v>
      </c>
      <c r="D159" s="66">
        <v>160000</v>
      </c>
      <c r="E159" s="541" t="s">
        <v>583</v>
      </c>
      <c r="F159" s="242" t="s">
        <v>73</v>
      </c>
      <c r="G159" s="647" t="s">
        <v>237</v>
      </c>
    </row>
    <row r="160" spans="1:9" ht="49.5" customHeight="1">
      <c r="A160" s="758"/>
      <c r="B160" s="224"/>
      <c r="C160" s="490"/>
      <c r="D160" s="93" t="s">
        <v>488</v>
      </c>
      <c r="E160" s="541"/>
      <c r="F160" s="243"/>
      <c r="G160" s="648"/>
    </row>
    <row r="161" spans="1:9" ht="49.5" hidden="1" customHeight="1">
      <c r="A161" s="783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670" t="s">
        <v>238</v>
      </c>
    </row>
    <row r="162" spans="1:9" ht="49.5" hidden="1" customHeight="1">
      <c r="A162" s="758"/>
      <c r="B162" s="227"/>
      <c r="C162" s="491"/>
      <c r="D162" s="93" t="s">
        <v>194</v>
      </c>
      <c r="E162" s="288"/>
      <c r="F162" s="290"/>
      <c r="G162" s="648"/>
    </row>
    <row r="163" spans="1:9" ht="29.25" customHeight="1">
      <c r="A163" s="651" t="s">
        <v>498</v>
      </c>
      <c r="B163" s="222" t="s">
        <v>497</v>
      </c>
      <c r="C163" s="482">
        <v>2210</v>
      </c>
      <c r="D163" s="126">
        <v>6000</v>
      </c>
      <c r="E163" s="541" t="s">
        <v>584</v>
      </c>
      <c r="F163" s="562" t="s">
        <v>24</v>
      </c>
      <c r="G163" s="647" t="s">
        <v>237</v>
      </c>
    </row>
    <row r="164" spans="1:9" ht="48" customHeight="1">
      <c r="A164" s="652"/>
      <c r="B164" s="220"/>
      <c r="C164" s="490"/>
      <c r="D164" s="93" t="s">
        <v>499</v>
      </c>
      <c r="E164" s="541"/>
      <c r="F164" s="561"/>
      <c r="G164" s="648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541" t="s">
        <v>104</v>
      </c>
      <c r="F165" s="290" t="s">
        <v>178</v>
      </c>
      <c r="G165" s="647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541"/>
      <c r="F166" s="290"/>
      <c r="G166" s="648"/>
    </row>
    <row r="167" spans="1:9" ht="44.25" hidden="1" customHeight="1">
      <c r="A167" s="651" t="s">
        <v>407</v>
      </c>
      <c r="B167" s="588" t="s">
        <v>340</v>
      </c>
      <c r="C167" s="655">
        <v>2210</v>
      </c>
      <c r="D167" s="126">
        <v>0</v>
      </c>
      <c r="E167" s="541" t="s">
        <v>337</v>
      </c>
      <c r="F167" s="562" t="s">
        <v>160</v>
      </c>
      <c r="G167" s="671" t="s">
        <v>37</v>
      </c>
    </row>
    <row r="168" spans="1:9" ht="39.75" hidden="1" customHeight="1">
      <c r="A168" s="652"/>
      <c r="B168" s="589"/>
      <c r="C168" s="656"/>
      <c r="D168" s="107" t="s">
        <v>432</v>
      </c>
      <c r="E168" s="541"/>
      <c r="F168" s="561"/>
      <c r="G168" s="672"/>
    </row>
    <row r="169" spans="1:9" ht="43.2" customHeight="1">
      <c r="A169" s="658" t="s">
        <v>415</v>
      </c>
      <c r="B169" s="649" t="s">
        <v>339</v>
      </c>
      <c r="C169" s="421">
        <v>2210</v>
      </c>
      <c r="D169" s="539">
        <f>1497000-800000</f>
        <v>697000</v>
      </c>
      <c r="E169" s="561" t="s">
        <v>583</v>
      </c>
      <c r="F169" s="425" t="s">
        <v>72</v>
      </c>
      <c r="G169" s="671" t="s">
        <v>459</v>
      </c>
    </row>
    <row r="170" spans="1:9" ht="57" customHeight="1">
      <c r="A170" s="659"/>
      <c r="B170" s="650"/>
      <c r="C170" s="422"/>
      <c r="D170" s="110" t="s">
        <v>491</v>
      </c>
      <c r="E170" s="541"/>
      <c r="F170" s="423"/>
      <c r="G170" s="672"/>
    </row>
    <row r="171" spans="1:9" ht="57" hidden="1" customHeight="1">
      <c r="A171" s="786" t="s">
        <v>451</v>
      </c>
      <c r="B171" s="454" t="s">
        <v>452</v>
      </c>
      <c r="C171" s="455">
        <v>2210</v>
      </c>
      <c r="D171" s="452">
        <v>0</v>
      </c>
      <c r="E171" s="812" t="s">
        <v>453</v>
      </c>
      <c r="F171" s="456" t="s">
        <v>331</v>
      </c>
      <c r="G171" s="445" t="s">
        <v>460</v>
      </c>
    </row>
    <row r="172" spans="1:9" ht="57" hidden="1" customHeight="1" thickBot="1">
      <c r="A172" s="787"/>
      <c r="B172" s="457"/>
      <c r="C172" s="458"/>
      <c r="D172" s="453" t="s">
        <v>454</v>
      </c>
      <c r="E172" s="813"/>
      <c r="F172" s="459"/>
      <c r="G172" s="446" t="s">
        <v>450</v>
      </c>
      <c r="I172" s="460"/>
    </row>
    <row r="173" spans="1:9" ht="51" customHeight="1">
      <c r="A173" s="326" t="s">
        <v>489</v>
      </c>
      <c r="B173" s="420" t="s">
        <v>383</v>
      </c>
      <c r="C173" s="135">
        <v>2210</v>
      </c>
      <c r="D173" s="155">
        <v>191000</v>
      </c>
      <c r="E173" s="561" t="s">
        <v>586</v>
      </c>
      <c r="F173" s="425" t="s">
        <v>24</v>
      </c>
      <c r="G173" s="671" t="s">
        <v>518</v>
      </c>
    </row>
    <row r="174" spans="1:9" ht="42" customHeight="1">
      <c r="A174" s="327"/>
      <c r="B174" s="375"/>
      <c r="C174" s="422"/>
      <c r="D174" s="93" t="s">
        <v>490</v>
      </c>
      <c r="E174" s="541"/>
      <c r="F174" s="423"/>
      <c r="G174" s="672"/>
    </row>
    <row r="175" spans="1:9" ht="35.25" customHeight="1">
      <c r="A175" s="658" t="s">
        <v>587</v>
      </c>
      <c r="B175" s="661" t="s">
        <v>588</v>
      </c>
      <c r="C175" s="655">
        <v>2210</v>
      </c>
      <c r="D175" s="155">
        <v>30600</v>
      </c>
      <c r="E175" s="562" t="s">
        <v>613</v>
      </c>
      <c r="F175" s="562" t="s">
        <v>72</v>
      </c>
      <c r="G175" s="671" t="s">
        <v>40</v>
      </c>
    </row>
    <row r="176" spans="1:9" ht="33.75" customHeight="1">
      <c r="A176" s="659"/>
      <c r="B176" s="791"/>
      <c r="C176" s="656"/>
      <c r="D176" s="130" t="s">
        <v>638</v>
      </c>
      <c r="E176" s="561"/>
      <c r="F176" s="561"/>
      <c r="G176" s="672"/>
    </row>
    <row r="177" spans="1:10" ht="48" hidden="1" customHeight="1">
      <c r="A177" s="794" t="s">
        <v>276</v>
      </c>
      <c r="B177" s="668" t="s">
        <v>264</v>
      </c>
      <c r="C177" s="788">
        <v>2210</v>
      </c>
      <c r="D177" s="476"/>
      <c r="E177" s="811" t="s">
        <v>261</v>
      </c>
      <c r="F177" s="788" t="s">
        <v>72</v>
      </c>
      <c r="G177" s="809" t="s">
        <v>239</v>
      </c>
    </row>
    <row r="178" spans="1:10" ht="35.25" hidden="1" customHeight="1" thickBot="1">
      <c r="A178" s="795"/>
      <c r="B178" s="669"/>
      <c r="C178" s="789"/>
      <c r="D178" s="477" t="s">
        <v>263</v>
      </c>
      <c r="E178" s="789"/>
      <c r="F178" s="789"/>
      <c r="G178" s="810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724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725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724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725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614" t="s">
        <v>104</v>
      </c>
      <c r="F183" s="255" t="s">
        <v>178</v>
      </c>
      <c r="G183" s="724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615"/>
      <c r="F184" s="256"/>
      <c r="G184" s="725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614" t="s">
        <v>104</v>
      </c>
      <c r="F185" s="263" t="s">
        <v>178</v>
      </c>
      <c r="G185" s="673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615"/>
      <c r="F186" s="256"/>
      <c r="G186" s="725"/>
    </row>
    <row r="187" spans="1:10" ht="48" hidden="1" customHeight="1">
      <c r="A187" s="329"/>
      <c r="B187" s="47"/>
      <c r="C187" s="121"/>
      <c r="D187" s="123">
        <v>0</v>
      </c>
      <c r="E187" s="614" t="s">
        <v>104</v>
      </c>
      <c r="F187" s="255" t="s">
        <v>178</v>
      </c>
      <c r="G187" s="724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615"/>
      <c r="F188" s="256"/>
      <c r="G188" s="725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614" t="s">
        <v>104</v>
      </c>
      <c r="F189" s="263" t="s">
        <v>178</v>
      </c>
      <c r="G189" s="673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615"/>
      <c r="F190" s="263"/>
      <c r="G190" s="725"/>
    </row>
    <row r="191" spans="1:10" ht="29.25" hidden="1" customHeight="1">
      <c r="A191" s="302"/>
      <c r="B191" s="47"/>
      <c r="C191" s="292"/>
      <c r="D191" s="124"/>
      <c r="E191" s="667"/>
      <c r="F191" s="614"/>
      <c r="G191" s="677"/>
      <c r="J191" s="722"/>
    </row>
    <row r="192" spans="1:10" ht="54.75" hidden="1" customHeight="1">
      <c r="A192" s="308"/>
      <c r="B192" s="11"/>
      <c r="C192" s="23"/>
      <c r="D192" s="114"/>
      <c r="E192" s="726"/>
      <c r="F192" s="615"/>
      <c r="G192" s="676"/>
      <c r="J192" s="723"/>
    </row>
    <row r="193" spans="1:12" ht="48.75" hidden="1" customHeight="1">
      <c r="A193" s="577" t="s">
        <v>86</v>
      </c>
      <c r="B193" s="588" t="s">
        <v>87</v>
      </c>
      <c r="C193" s="580">
        <v>2210</v>
      </c>
      <c r="D193" s="113">
        <v>0</v>
      </c>
      <c r="E193" s="614" t="s">
        <v>74</v>
      </c>
      <c r="F193" s="616" t="s">
        <v>66</v>
      </c>
      <c r="G193" s="237"/>
    </row>
    <row r="194" spans="1:12" ht="48" hidden="1" customHeight="1" thickBot="1">
      <c r="A194" s="780"/>
      <c r="B194" s="790"/>
      <c r="C194" s="775"/>
      <c r="D194" s="177" t="s">
        <v>177</v>
      </c>
      <c r="E194" s="721"/>
      <c r="F194" s="598"/>
      <c r="G194" s="285"/>
    </row>
    <row r="195" spans="1:12" ht="31.2" customHeight="1">
      <c r="A195" s="540" t="s">
        <v>636</v>
      </c>
      <c r="B195" s="660" t="s">
        <v>637</v>
      </c>
      <c r="C195" s="655">
        <v>2210</v>
      </c>
      <c r="D195" s="126">
        <v>41400</v>
      </c>
      <c r="E195" s="666" t="s">
        <v>613</v>
      </c>
      <c r="F195" s="543" t="s">
        <v>72</v>
      </c>
      <c r="G195" s="673" t="s">
        <v>37</v>
      </c>
    </row>
    <row r="196" spans="1:12" ht="33.6" customHeight="1">
      <c r="A196" s="773"/>
      <c r="B196" s="661"/>
      <c r="C196" s="665"/>
      <c r="D196" s="177" t="s">
        <v>639</v>
      </c>
      <c r="E196" s="667"/>
      <c r="F196" s="654"/>
      <c r="G196" s="673"/>
    </row>
    <row r="197" spans="1:12" ht="33.6" customHeight="1">
      <c r="A197" s="773" t="s">
        <v>645</v>
      </c>
      <c r="B197" s="660" t="s">
        <v>646</v>
      </c>
      <c r="C197" s="542">
        <v>2210</v>
      </c>
      <c r="D197" s="126">
        <v>479655</v>
      </c>
      <c r="E197" s="666" t="s">
        <v>613</v>
      </c>
      <c r="F197" s="543" t="s">
        <v>72</v>
      </c>
      <c r="G197" s="544" t="s">
        <v>37</v>
      </c>
    </row>
    <row r="198" spans="1:12" ht="37.799999999999997" customHeight="1">
      <c r="A198" s="774"/>
      <c r="B198" s="660"/>
      <c r="C198" s="542"/>
      <c r="D198" s="36" t="s">
        <v>647</v>
      </c>
      <c r="E198" s="666"/>
      <c r="F198" s="543"/>
      <c r="G198" s="544"/>
    </row>
    <row r="199" spans="1:12" ht="37.799999999999997" customHeight="1">
      <c r="A199" s="540" t="s">
        <v>655</v>
      </c>
      <c r="B199" s="660" t="s">
        <v>654</v>
      </c>
      <c r="C199" s="655">
        <v>2210</v>
      </c>
      <c r="D199" s="126">
        <v>1928.4</v>
      </c>
      <c r="E199" s="666" t="s">
        <v>613</v>
      </c>
      <c r="F199" s="543" t="s">
        <v>72</v>
      </c>
      <c r="G199" s="544" t="s">
        <v>37</v>
      </c>
    </row>
    <row r="200" spans="1:12" ht="37.799999999999997" customHeight="1">
      <c r="A200" s="540"/>
      <c r="B200" s="660"/>
      <c r="C200" s="656"/>
      <c r="D200" s="36" t="s">
        <v>653</v>
      </c>
      <c r="E200" s="666"/>
      <c r="F200" s="543"/>
      <c r="G200" s="544"/>
    </row>
    <row r="201" spans="1:12" ht="37.799999999999997" customHeight="1">
      <c r="A201" s="540" t="s">
        <v>657</v>
      </c>
      <c r="B201" s="541" t="s">
        <v>658</v>
      </c>
      <c r="C201" s="542">
        <v>2210</v>
      </c>
      <c r="D201" s="126">
        <v>800000</v>
      </c>
      <c r="E201" s="541" t="s">
        <v>660</v>
      </c>
      <c r="F201" s="543" t="s">
        <v>65</v>
      </c>
      <c r="G201" s="544" t="s">
        <v>37</v>
      </c>
    </row>
    <row r="202" spans="1:12" ht="37.799999999999997" customHeight="1">
      <c r="A202" s="540"/>
      <c r="B202" s="541"/>
      <c r="C202" s="542"/>
      <c r="D202" s="36" t="s">
        <v>659</v>
      </c>
      <c r="E202" s="541"/>
      <c r="F202" s="543"/>
      <c r="G202" s="544"/>
    </row>
    <row r="203" spans="1:12" ht="37.799999999999997" customHeight="1">
      <c r="A203" s="840" t="s">
        <v>664</v>
      </c>
      <c r="B203" s="839" t="s">
        <v>663</v>
      </c>
      <c r="C203" s="542">
        <v>2210</v>
      </c>
      <c r="D203" s="126">
        <v>42000</v>
      </c>
      <c r="E203" s="541" t="s">
        <v>660</v>
      </c>
      <c r="F203" s="543" t="s">
        <v>65</v>
      </c>
      <c r="G203" s="544" t="s">
        <v>37</v>
      </c>
    </row>
    <row r="204" spans="1:12" ht="37.799999999999997" customHeight="1">
      <c r="A204" s="840"/>
      <c r="B204" s="839"/>
      <c r="C204" s="542"/>
      <c r="D204" s="36" t="s">
        <v>665</v>
      </c>
      <c r="E204" s="541"/>
      <c r="F204" s="543"/>
      <c r="G204" s="544"/>
    </row>
    <row r="205" spans="1:12" ht="29.25" customHeight="1" thickBot="1">
      <c r="A205" s="519" t="s">
        <v>9</v>
      </c>
      <c r="B205" s="520"/>
      <c r="C205" s="525"/>
      <c r="D205" s="517">
        <f>D75+D77+D79+D81+D83+D85+D87+D113+D123+D125+D127+D131+D135+D137+D141+D151+D153+D159+D163+D169+D173+D175+D195+D197+D199+D201+D203</f>
        <v>7773700</v>
      </c>
      <c r="E205" s="518"/>
      <c r="F205" s="518"/>
      <c r="G205" s="526"/>
      <c r="H205" s="77"/>
      <c r="I205" s="37"/>
      <c r="J205" s="95"/>
      <c r="K205" s="71"/>
      <c r="L205" s="71"/>
    </row>
    <row r="206" spans="1:12" ht="39" hidden="1" customHeight="1">
      <c r="A206" s="792" t="s">
        <v>33</v>
      </c>
      <c r="B206" s="12" t="s">
        <v>13</v>
      </c>
      <c r="C206" s="178">
        <v>2240</v>
      </c>
      <c r="D206" s="179">
        <v>0</v>
      </c>
      <c r="E206" s="257" t="s">
        <v>10</v>
      </c>
      <c r="F206" s="244" t="s">
        <v>18</v>
      </c>
      <c r="G206" s="273" t="s">
        <v>8</v>
      </c>
    </row>
    <row r="207" spans="1:12" ht="62.25" hidden="1" customHeight="1">
      <c r="A207" s="793"/>
      <c r="B207" s="8"/>
      <c r="C207" s="167"/>
      <c r="D207" s="9" t="s">
        <v>20</v>
      </c>
      <c r="E207" s="258"/>
      <c r="F207" s="236"/>
      <c r="G207" s="274"/>
    </row>
    <row r="208" spans="1:12" ht="49.5" hidden="1" customHeight="1">
      <c r="A208" s="330" t="s">
        <v>31</v>
      </c>
      <c r="B208" s="7" t="s">
        <v>13</v>
      </c>
      <c r="C208" s="166">
        <v>2240</v>
      </c>
      <c r="D208" s="13">
        <v>0</v>
      </c>
      <c r="E208" s="257" t="s">
        <v>10</v>
      </c>
      <c r="F208" s="244" t="s">
        <v>18</v>
      </c>
      <c r="G208" s="276" t="s">
        <v>8</v>
      </c>
    </row>
    <row r="209" spans="1:12" ht="53.25" hidden="1" customHeight="1">
      <c r="A209" s="330" t="s">
        <v>32</v>
      </c>
      <c r="B209" s="8"/>
      <c r="C209" s="168"/>
      <c r="D209" s="9" t="s">
        <v>19</v>
      </c>
      <c r="E209" s="257"/>
      <c r="F209" s="244"/>
      <c r="G209" s="331"/>
    </row>
    <row r="210" spans="1:12" ht="42" hidden="1" customHeight="1">
      <c r="A210" s="332" t="s">
        <v>21</v>
      </c>
      <c r="B210" s="7" t="s">
        <v>16</v>
      </c>
      <c r="C210" s="663">
        <v>2240</v>
      </c>
      <c r="D210" s="13">
        <v>0</v>
      </c>
      <c r="E210" s="653" t="s">
        <v>10</v>
      </c>
      <c r="F210" s="709" t="s">
        <v>18</v>
      </c>
      <c r="G210" s="571" t="s">
        <v>8</v>
      </c>
    </row>
    <row r="211" spans="1:12" ht="49.5" hidden="1" customHeight="1">
      <c r="A211" s="333"/>
      <c r="B211" s="8"/>
      <c r="C211" s="664"/>
      <c r="D211" s="2" t="s">
        <v>15</v>
      </c>
      <c r="E211" s="623"/>
      <c r="F211" s="620"/>
      <c r="G211" s="572"/>
    </row>
    <row r="212" spans="1:12" ht="49.5" hidden="1" customHeight="1">
      <c r="A212" s="658" t="s">
        <v>333</v>
      </c>
      <c r="B212" s="649" t="s">
        <v>262</v>
      </c>
      <c r="C212" s="655">
        <v>2240</v>
      </c>
      <c r="D212" s="216">
        <v>0</v>
      </c>
      <c r="E212" s="562" t="s">
        <v>104</v>
      </c>
      <c r="F212" s="562" t="s">
        <v>72</v>
      </c>
      <c r="G212" s="647" t="s">
        <v>37</v>
      </c>
    </row>
    <row r="213" spans="1:12" ht="49.5" hidden="1" customHeight="1">
      <c r="A213" s="659"/>
      <c r="B213" s="650"/>
      <c r="C213" s="656"/>
      <c r="D213" s="218" t="s">
        <v>355</v>
      </c>
      <c r="E213" s="561"/>
      <c r="F213" s="561"/>
      <c r="G213" s="648"/>
    </row>
    <row r="214" spans="1:12" ht="36" hidden="1" customHeight="1">
      <c r="A214" s="586" t="s">
        <v>347</v>
      </c>
      <c r="B214" s="67" t="s">
        <v>346</v>
      </c>
      <c r="C214" s="655">
        <v>2240</v>
      </c>
      <c r="D214" s="66">
        <v>0</v>
      </c>
      <c r="E214" s="562" t="s">
        <v>104</v>
      </c>
      <c r="F214" s="562" t="s">
        <v>224</v>
      </c>
      <c r="G214" s="647" t="s">
        <v>41</v>
      </c>
    </row>
    <row r="215" spans="1:12" ht="44.25" hidden="1" customHeight="1">
      <c r="A215" s="758"/>
      <c r="B215" s="220"/>
      <c r="C215" s="656"/>
      <c r="D215" s="84" t="s">
        <v>348</v>
      </c>
      <c r="E215" s="561"/>
      <c r="F215" s="561"/>
      <c r="G215" s="648"/>
      <c r="H215" s="76"/>
      <c r="L215" s="6"/>
    </row>
    <row r="216" spans="1:12" ht="42" hidden="1" customHeight="1">
      <c r="A216" s="334" t="s">
        <v>141</v>
      </c>
      <c r="B216" s="7" t="s">
        <v>140</v>
      </c>
      <c r="C216" s="246">
        <v>2240</v>
      </c>
      <c r="D216" s="99">
        <v>0</v>
      </c>
      <c r="E216" s="709" t="s">
        <v>119</v>
      </c>
      <c r="F216" s="654" t="s">
        <v>66</v>
      </c>
      <c r="G216" s="573" t="s">
        <v>41</v>
      </c>
    </row>
    <row r="217" spans="1:12" ht="28.5" hidden="1" customHeight="1">
      <c r="A217" s="335"/>
      <c r="B217" s="8"/>
      <c r="C217" s="247"/>
      <c r="D217" s="32" t="s">
        <v>133</v>
      </c>
      <c r="E217" s="620"/>
      <c r="F217" s="570"/>
      <c r="G217" s="574"/>
      <c r="H217" s="76"/>
    </row>
    <row r="218" spans="1:12" ht="28.5" hidden="1" customHeight="1">
      <c r="A218" s="336" t="s">
        <v>143</v>
      </c>
      <c r="B218" s="579" t="s">
        <v>142</v>
      </c>
      <c r="C218" s="262">
        <v>2240</v>
      </c>
      <c r="D218" s="100">
        <v>0</v>
      </c>
      <c r="E218" s="709" t="s">
        <v>119</v>
      </c>
      <c r="F218" s="244" t="s">
        <v>144</v>
      </c>
      <c r="G218" s="573" t="s">
        <v>37</v>
      </c>
      <c r="H218" s="76"/>
    </row>
    <row r="219" spans="1:12" ht="28.5" hidden="1" customHeight="1">
      <c r="A219" s="336"/>
      <c r="B219" s="551"/>
      <c r="C219" s="262"/>
      <c r="D219" s="32" t="s">
        <v>145</v>
      </c>
      <c r="E219" s="620"/>
      <c r="F219" s="244"/>
      <c r="G219" s="574"/>
      <c r="H219" s="76"/>
    </row>
    <row r="220" spans="1:12" ht="66.599999999999994" customHeight="1">
      <c r="A220" s="577" t="s">
        <v>364</v>
      </c>
      <c r="B220" s="7" t="s">
        <v>277</v>
      </c>
      <c r="C220" s="246">
        <v>2240</v>
      </c>
      <c r="D220" s="66">
        <f>8400000-580000</f>
        <v>7820000</v>
      </c>
      <c r="E220" s="561" t="s">
        <v>583</v>
      </c>
      <c r="F220" s="259" t="s">
        <v>24</v>
      </c>
      <c r="G220" s="769" t="s">
        <v>595</v>
      </c>
    </row>
    <row r="221" spans="1:12" ht="24">
      <c r="A221" s="578"/>
      <c r="B221" s="337"/>
      <c r="C221" s="247"/>
      <c r="D221" s="32" t="s">
        <v>536</v>
      </c>
      <c r="E221" s="541"/>
      <c r="F221" s="260"/>
      <c r="G221" s="770"/>
      <c r="I221" s="6"/>
    </row>
    <row r="222" spans="1:12" ht="66" hidden="1">
      <c r="A222" s="577" t="s">
        <v>364</v>
      </c>
      <c r="B222" s="7" t="s">
        <v>277</v>
      </c>
      <c r="C222" s="498">
        <v>2240</v>
      </c>
      <c r="D222" s="66">
        <f>8400000-580000</f>
        <v>7820000</v>
      </c>
      <c r="E222" s="561" t="s">
        <v>583</v>
      </c>
      <c r="F222" s="500" t="s">
        <v>24</v>
      </c>
      <c r="G222" s="769" t="s">
        <v>595</v>
      </c>
      <c r="I222" s="6"/>
    </row>
    <row r="223" spans="1:12" ht="49.5" hidden="1" customHeight="1">
      <c r="A223" s="578"/>
      <c r="B223" s="337"/>
      <c r="C223" s="499"/>
      <c r="D223" s="32" t="s">
        <v>536</v>
      </c>
      <c r="E223" s="541"/>
      <c r="F223" s="497"/>
      <c r="G223" s="770"/>
      <c r="I223" s="6"/>
    </row>
    <row r="224" spans="1:12" ht="99" customHeight="1">
      <c r="A224" s="577" t="s">
        <v>345</v>
      </c>
      <c r="B224" s="7" t="s">
        <v>278</v>
      </c>
      <c r="C224" s="246">
        <v>2240</v>
      </c>
      <c r="D224" s="99">
        <v>580000</v>
      </c>
      <c r="E224" s="562" t="s">
        <v>104</v>
      </c>
      <c r="F224" s="259" t="s">
        <v>18</v>
      </c>
      <c r="G224" s="769" t="s">
        <v>246</v>
      </c>
    </row>
    <row r="225" spans="1:10" ht="30" customHeight="1">
      <c r="A225" s="780"/>
      <c r="B225" s="337"/>
      <c r="C225" s="247"/>
      <c r="D225" s="84" t="s">
        <v>537</v>
      </c>
      <c r="E225" s="561"/>
      <c r="F225" s="260"/>
      <c r="G225" s="770"/>
    </row>
    <row r="226" spans="1:10" ht="57.75" hidden="1" customHeight="1">
      <c r="A226" s="577" t="s">
        <v>391</v>
      </c>
      <c r="B226" s="579" t="s">
        <v>390</v>
      </c>
      <c r="C226" s="262">
        <v>2240</v>
      </c>
      <c r="D226" s="99">
        <v>0</v>
      </c>
      <c r="E226" s="561" t="s">
        <v>337</v>
      </c>
      <c r="F226" s="272" t="s">
        <v>178</v>
      </c>
      <c r="G226" s="276" t="s">
        <v>37</v>
      </c>
    </row>
    <row r="227" spans="1:10" ht="67.5" hidden="1" customHeight="1">
      <c r="A227" s="578"/>
      <c r="B227" s="551"/>
      <c r="C227" s="247"/>
      <c r="D227" s="136" t="s">
        <v>442</v>
      </c>
      <c r="E227" s="541"/>
      <c r="F227" s="260"/>
      <c r="G227" s="338"/>
    </row>
    <row r="228" spans="1:10" ht="42" hidden="1" customHeight="1">
      <c r="A228" s="577" t="s">
        <v>395</v>
      </c>
      <c r="B228" s="579" t="s">
        <v>389</v>
      </c>
      <c r="C228" s="262">
        <v>2240</v>
      </c>
      <c r="D228" s="99">
        <v>0</v>
      </c>
      <c r="E228" s="561" t="s">
        <v>337</v>
      </c>
      <c r="F228" s="272" t="s">
        <v>160</v>
      </c>
      <c r="G228" s="399" t="s">
        <v>37</v>
      </c>
      <c r="J228" s="6"/>
    </row>
    <row r="229" spans="1:10" ht="117.75" hidden="1" customHeight="1">
      <c r="A229" s="578"/>
      <c r="B229" s="551"/>
      <c r="C229" s="368"/>
      <c r="D229" s="136" t="s">
        <v>405</v>
      </c>
      <c r="E229" s="541"/>
      <c r="F229" s="369"/>
      <c r="G229" s="400"/>
    </row>
    <row r="230" spans="1:10" ht="42" customHeight="1">
      <c r="A230" s="577" t="s">
        <v>372</v>
      </c>
      <c r="B230" s="579" t="s">
        <v>370</v>
      </c>
      <c r="C230" s="370">
        <v>2240</v>
      </c>
      <c r="D230" s="99">
        <v>6000</v>
      </c>
      <c r="E230" s="562" t="s">
        <v>104</v>
      </c>
      <c r="F230" s="372" t="s">
        <v>18</v>
      </c>
      <c r="G230" s="371" t="s">
        <v>37</v>
      </c>
    </row>
    <row r="231" spans="1:10" ht="31.5" customHeight="1">
      <c r="A231" s="578"/>
      <c r="B231" s="551"/>
      <c r="C231" s="370"/>
      <c r="D231" s="84" t="s">
        <v>519</v>
      </c>
      <c r="E231" s="561"/>
      <c r="F231" s="372"/>
      <c r="G231" s="339"/>
    </row>
    <row r="232" spans="1:10" ht="51" hidden="1" customHeight="1">
      <c r="A232" s="340" t="s">
        <v>43</v>
      </c>
      <c r="B232" s="7" t="s">
        <v>44</v>
      </c>
      <c r="C232" s="663">
        <v>2240</v>
      </c>
      <c r="D232" s="29">
        <v>0</v>
      </c>
      <c r="E232" s="653" t="s">
        <v>45</v>
      </c>
      <c r="F232" s="709" t="s">
        <v>23</v>
      </c>
      <c r="G232" s="341" t="s">
        <v>37</v>
      </c>
    </row>
    <row r="233" spans="1:10" ht="27" hidden="1" customHeight="1">
      <c r="A233" s="335"/>
      <c r="B233" s="8"/>
      <c r="C233" s="664"/>
      <c r="D233" s="9" t="s">
        <v>46</v>
      </c>
      <c r="E233" s="623"/>
      <c r="F233" s="620"/>
      <c r="G233" s="342"/>
    </row>
    <row r="234" spans="1:10" ht="50.25" hidden="1" customHeight="1">
      <c r="A234" s="336" t="s">
        <v>25</v>
      </c>
      <c r="B234" s="7" t="s">
        <v>42</v>
      </c>
      <c r="C234" s="262">
        <v>2240</v>
      </c>
      <c r="D234" s="29">
        <v>0</v>
      </c>
      <c r="E234" s="275" t="s">
        <v>10</v>
      </c>
      <c r="F234" s="265" t="s">
        <v>23</v>
      </c>
      <c r="G234" s="571" t="s">
        <v>37</v>
      </c>
    </row>
    <row r="235" spans="1:10" ht="30.75" hidden="1" customHeight="1">
      <c r="A235" s="335"/>
      <c r="B235" s="8"/>
      <c r="C235" s="247"/>
      <c r="D235" s="2" t="s">
        <v>26</v>
      </c>
      <c r="E235" s="260"/>
      <c r="F235" s="266"/>
      <c r="G235" s="572"/>
    </row>
    <row r="236" spans="1:10" ht="45" hidden="1" customHeight="1">
      <c r="A236" s="340" t="s">
        <v>43</v>
      </c>
      <c r="B236" s="7" t="s">
        <v>44</v>
      </c>
      <c r="C236" s="663">
        <v>2240</v>
      </c>
      <c r="D236" s="29">
        <v>0</v>
      </c>
      <c r="E236" s="653" t="s">
        <v>45</v>
      </c>
      <c r="F236" s="709" t="s">
        <v>72</v>
      </c>
      <c r="G236" s="341" t="s">
        <v>37</v>
      </c>
    </row>
    <row r="237" spans="1:10" ht="27" hidden="1" customHeight="1">
      <c r="A237" s="335"/>
      <c r="B237" s="8"/>
      <c r="C237" s="664"/>
      <c r="D237" s="9" t="s">
        <v>96</v>
      </c>
      <c r="E237" s="623"/>
      <c r="F237" s="620"/>
      <c r="G237" s="342"/>
    </row>
    <row r="238" spans="1:10" s="189" customFormat="1" ht="48.75" hidden="1" customHeight="1">
      <c r="A238" s="590" t="s">
        <v>279</v>
      </c>
      <c r="B238" s="10" t="s">
        <v>280</v>
      </c>
      <c r="C238" s="178">
        <v>2240</v>
      </c>
      <c r="D238" s="210">
        <v>0</v>
      </c>
      <c r="E238" s="781" t="s">
        <v>68</v>
      </c>
      <c r="F238" s="244" t="s">
        <v>18</v>
      </c>
      <c r="G238" s="280" t="s">
        <v>37</v>
      </c>
      <c r="H238" s="188"/>
    </row>
    <row r="239" spans="1:10" s="189" customFormat="1" ht="51.75" hidden="1" customHeight="1">
      <c r="A239" s="591"/>
      <c r="B239" s="17"/>
      <c r="C239" s="178"/>
      <c r="D239" s="211" t="s">
        <v>328</v>
      </c>
      <c r="E239" s="782"/>
      <c r="F239" s="244"/>
      <c r="G239" s="343"/>
    </row>
    <row r="240" spans="1:10" ht="51.75" hidden="1" customHeight="1">
      <c r="A240" s="731" t="s">
        <v>279</v>
      </c>
      <c r="B240" s="7" t="s">
        <v>44</v>
      </c>
      <c r="C240" s="101">
        <v>2240</v>
      </c>
      <c r="D240" s="209">
        <v>0</v>
      </c>
      <c r="E240" s="653" t="s">
        <v>68</v>
      </c>
      <c r="F240" s="272" t="s">
        <v>18</v>
      </c>
      <c r="G240" s="341" t="s">
        <v>37</v>
      </c>
    </row>
    <row r="241" spans="1:9" ht="35.25" hidden="1" customHeight="1">
      <c r="A241" s="732"/>
      <c r="B241" s="12"/>
      <c r="C241" s="101"/>
      <c r="D241" s="9" t="s">
        <v>329</v>
      </c>
      <c r="E241" s="623"/>
      <c r="F241" s="272"/>
      <c r="G241" s="344" t="s">
        <v>243</v>
      </c>
    </row>
    <row r="242" spans="1:9" ht="48" hidden="1" customHeight="1">
      <c r="A242" s="590" t="s">
        <v>281</v>
      </c>
      <c r="B242" s="565" t="s">
        <v>265</v>
      </c>
      <c r="C242" s="567">
        <v>2240</v>
      </c>
      <c r="D242" s="66">
        <v>0</v>
      </c>
      <c r="E242" s="562" t="s">
        <v>104</v>
      </c>
      <c r="F242" s="654" t="s">
        <v>363</v>
      </c>
      <c r="G242" s="816" t="s">
        <v>47</v>
      </c>
    </row>
    <row r="243" spans="1:9" ht="16.5" hidden="1" customHeight="1">
      <c r="A243" s="591"/>
      <c r="B243" s="566"/>
      <c r="C243" s="568"/>
      <c r="D243" s="61" t="s">
        <v>247</v>
      </c>
      <c r="E243" s="561"/>
      <c r="F243" s="570"/>
      <c r="G243" s="817"/>
    </row>
    <row r="244" spans="1:9" ht="63" hidden="1" customHeight="1">
      <c r="A244" s="586" t="s">
        <v>441</v>
      </c>
      <c r="B244" s="449" t="s">
        <v>438</v>
      </c>
      <c r="C244" s="451" t="s">
        <v>350</v>
      </c>
      <c r="D244" s="65">
        <v>0</v>
      </c>
      <c r="E244" s="562" t="s">
        <v>261</v>
      </c>
      <c r="F244" s="562" t="s">
        <v>331</v>
      </c>
      <c r="G244" s="447" t="s">
        <v>37</v>
      </c>
      <c r="H244" s="154"/>
    </row>
    <row r="245" spans="1:9" ht="63" hidden="1" customHeight="1">
      <c r="A245" s="758"/>
      <c r="B245" s="450"/>
      <c r="C245" s="390"/>
      <c r="D245" s="130" t="s">
        <v>440</v>
      </c>
      <c r="E245" s="561"/>
      <c r="F245" s="561"/>
      <c r="G245" s="448" t="s">
        <v>439</v>
      </c>
      <c r="H245" s="154"/>
    </row>
    <row r="246" spans="1:9" ht="101.25" hidden="1" customHeight="1">
      <c r="A246" s="783" t="s">
        <v>394</v>
      </c>
      <c r="B246" s="427" t="s">
        <v>349</v>
      </c>
      <c r="C246" s="428"/>
      <c r="D246" s="430">
        <v>0</v>
      </c>
      <c r="E246" s="561" t="s">
        <v>337</v>
      </c>
      <c r="F246" s="767" t="s">
        <v>65</v>
      </c>
      <c r="G246" s="610" t="s">
        <v>456</v>
      </c>
      <c r="H246" s="154"/>
      <c r="I246" s="6"/>
    </row>
    <row r="247" spans="1:9" ht="55.5" hidden="1" customHeight="1">
      <c r="A247" s="758"/>
      <c r="B247" s="427"/>
      <c r="C247" s="428"/>
      <c r="D247" s="84" t="s">
        <v>426</v>
      </c>
      <c r="E247" s="541"/>
      <c r="F247" s="768"/>
      <c r="G247" s="611"/>
      <c r="H247" s="154"/>
    </row>
    <row r="248" spans="1:9" ht="51" hidden="1" customHeight="1">
      <c r="A248" s="658" t="s">
        <v>387</v>
      </c>
      <c r="B248" s="649" t="s">
        <v>388</v>
      </c>
      <c r="C248" s="135">
        <v>2240</v>
      </c>
      <c r="D248" s="126">
        <v>0</v>
      </c>
      <c r="E248" s="561" t="s">
        <v>337</v>
      </c>
      <c r="F248" s="391" t="s">
        <v>331</v>
      </c>
      <c r="G248" s="612" t="s">
        <v>37</v>
      </c>
    </row>
    <row r="249" spans="1:9" ht="30" hidden="1" customHeight="1">
      <c r="A249" s="659"/>
      <c r="B249" s="650"/>
      <c r="C249" s="389"/>
      <c r="D249" s="93" t="s">
        <v>351</v>
      </c>
      <c r="E249" s="541"/>
      <c r="F249" s="392"/>
      <c r="G249" s="611"/>
    </row>
    <row r="250" spans="1:9" ht="47.25" hidden="1" customHeight="1">
      <c r="A250" s="577" t="s">
        <v>380</v>
      </c>
      <c r="B250" s="12" t="s">
        <v>283</v>
      </c>
      <c r="C250" s="101">
        <v>2240</v>
      </c>
      <c r="D250" s="462">
        <v>0</v>
      </c>
      <c r="E250" s="562" t="s">
        <v>337</v>
      </c>
      <c r="F250" s="616" t="s">
        <v>462</v>
      </c>
      <c r="G250" s="573" t="s">
        <v>464</v>
      </c>
    </row>
    <row r="251" spans="1:9" ht="54.75" hidden="1" customHeight="1">
      <c r="A251" s="578"/>
      <c r="B251" s="8"/>
      <c r="C251" s="461"/>
      <c r="D251" s="36" t="s">
        <v>416</v>
      </c>
      <c r="E251" s="561"/>
      <c r="F251" s="599"/>
      <c r="G251" s="574"/>
    </row>
    <row r="252" spans="1:9" ht="43.5" hidden="1" customHeight="1">
      <c r="A252" s="577" t="s">
        <v>379</v>
      </c>
      <c r="B252" s="12" t="s">
        <v>283</v>
      </c>
      <c r="C252" s="101">
        <v>2240</v>
      </c>
      <c r="D252" s="463">
        <v>0</v>
      </c>
      <c r="E252" s="562" t="s">
        <v>104</v>
      </c>
      <c r="F252" s="598" t="s">
        <v>23</v>
      </c>
      <c r="G252" s="769" t="s">
        <v>246</v>
      </c>
    </row>
    <row r="253" spans="1:9" ht="48.75" hidden="1" customHeight="1">
      <c r="A253" s="578"/>
      <c r="B253" s="12"/>
      <c r="C253" s="101"/>
      <c r="D253" s="36" t="s">
        <v>373</v>
      </c>
      <c r="E253" s="561"/>
      <c r="F253" s="599"/>
      <c r="G253" s="770"/>
      <c r="I253" s="6"/>
    </row>
    <row r="254" spans="1:9" ht="56.25" hidden="1" customHeight="1">
      <c r="A254" s="586" t="s">
        <v>425</v>
      </c>
      <c r="B254" s="134" t="s">
        <v>424</v>
      </c>
      <c r="C254" s="393">
        <v>2240</v>
      </c>
      <c r="D254" s="99">
        <v>0</v>
      </c>
      <c r="E254" s="561" t="s">
        <v>583</v>
      </c>
      <c r="F254" s="426" t="s">
        <v>224</v>
      </c>
      <c r="G254" s="647" t="s">
        <v>437</v>
      </c>
    </row>
    <row r="255" spans="1:9" ht="138.75" hidden="1" customHeight="1">
      <c r="A255" s="758"/>
      <c r="B255" s="220"/>
      <c r="C255" s="393"/>
      <c r="D255" s="103" t="s">
        <v>423</v>
      </c>
      <c r="E255" s="541"/>
      <c r="F255" s="419"/>
      <c r="G255" s="648"/>
    </row>
    <row r="256" spans="1:9" ht="55.5" hidden="1" customHeight="1">
      <c r="A256" s="731" t="s">
        <v>352</v>
      </c>
      <c r="B256" s="7" t="s">
        <v>353</v>
      </c>
      <c r="C256" s="580">
        <v>2240</v>
      </c>
      <c r="D256" s="99">
        <v>0</v>
      </c>
      <c r="E256" s="562" t="s">
        <v>104</v>
      </c>
      <c r="F256" s="654" t="s">
        <v>24</v>
      </c>
      <c r="G256" s="573" t="s">
        <v>381</v>
      </c>
    </row>
    <row r="257" spans="1:8" ht="45.75" hidden="1" customHeight="1">
      <c r="A257" s="732"/>
      <c r="B257" s="8"/>
      <c r="C257" s="581"/>
      <c r="D257" s="32" t="s">
        <v>356</v>
      </c>
      <c r="E257" s="561"/>
      <c r="F257" s="570"/>
      <c r="G257" s="574"/>
      <c r="H257" s="76"/>
    </row>
    <row r="258" spans="1:8" ht="52.5" hidden="1" customHeight="1">
      <c r="A258" s="586" t="s">
        <v>398</v>
      </c>
      <c r="B258" s="7" t="s">
        <v>13</v>
      </c>
      <c r="C258" s="246">
        <v>2240</v>
      </c>
      <c r="D258" s="60">
        <v>0</v>
      </c>
      <c r="E258" s="561" t="s">
        <v>337</v>
      </c>
      <c r="F258" s="598" t="s">
        <v>144</v>
      </c>
      <c r="G258" s="571" t="s">
        <v>463</v>
      </c>
    </row>
    <row r="259" spans="1:8" ht="78" hidden="1" customHeight="1">
      <c r="A259" s="758"/>
      <c r="B259" s="8"/>
      <c r="C259" s="247"/>
      <c r="D259" s="61" t="s">
        <v>399</v>
      </c>
      <c r="E259" s="541"/>
      <c r="F259" s="599"/>
      <c r="G259" s="572"/>
      <c r="H259" s="76"/>
    </row>
    <row r="260" spans="1:8" ht="28.5" hidden="1" customHeight="1">
      <c r="A260" s="776" t="s">
        <v>435</v>
      </c>
      <c r="B260" s="67" t="s">
        <v>83</v>
      </c>
      <c r="C260" s="778">
        <v>2240</v>
      </c>
      <c r="D260" s="113">
        <v>0</v>
      </c>
      <c r="E260" s="561" t="s">
        <v>337</v>
      </c>
      <c r="F260" s="818" t="s">
        <v>224</v>
      </c>
      <c r="G260" s="562" t="s">
        <v>58</v>
      </c>
      <c r="H260" s="76"/>
    </row>
    <row r="261" spans="1:8" ht="43.5" hidden="1" customHeight="1">
      <c r="A261" s="777"/>
      <c r="B261" s="429"/>
      <c r="C261" s="779"/>
      <c r="D261" s="130" t="s">
        <v>434</v>
      </c>
      <c r="E261" s="541"/>
      <c r="F261" s="768"/>
      <c r="G261" s="561"/>
      <c r="H261" s="76"/>
    </row>
    <row r="262" spans="1:8" ht="51" hidden="1" customHeight="1">
      <c r="A262" s="776" t="s">
        <v>436</v>
      </c>
      <c r="B262" s="67" t="s">
        <v>75</v>
      </c>
      <c r="C262" s="655">
        <v>2240</v>
      </c>
      <c r="D262" s="113">
        <v>0</v>
      </c>
      <c r="E262" s="561" t="s">
        <v>337</v>
      </c>
      <c r="F262" s="818" t="s">
        <v>224</v>
      </c>
      <c r="G262" s="562" t="s">
        <v>58</v>
      </c>
      <c r="H262" s="76"/>
    </row>
    <row r="263" spans="1:8" ht="68.25" hidden="1" customHeight="1">
      <c r="A263" s="777"/>
      <c r="B263" s="429"/>
      <c r="C263" s="656"/>
      <c r="D263" s="130" t="s">
        <v>434</v>
      </c>
      <c r="E263" s="541"/>
      <c r="F263" s="768"/>
      <c r="G263" s="561"/>
      <c r="H263" s="76"/>
    </row>
    <row r="264" spans="1:8" ht="25.5" hidden="1" customHeight="1">
      <c r="A264" s="819" t="s">
        <v>400</v>
      </c>
      <c r="B264" s="7" t="s">
        <v>13</v>
      </c>
      <c r="C264" s="246">
        <v>2240</v>
      </c>
      <c r="D264" s="65">
        <v>0</v>
      </c>
      <c r="E264" s="561" t="s">
        <v>337</v>
      </c>
      <c r="F264" s="598" t="s">
        <v>144</v>
      </c>
      <c r="G264" s="571" t="s">
        <v>461</v>
      </c>
    </row>
    <row r="265" spans="1:8" ht="161.25" hidden="1" customHeight="1">
      <c r="A265" s="820"/>
      <c r="B265" s="8"/>
      <c r="C265" s="247"/>
      <c r="D265" s="130" t="s">
        <v>397</v>
      </c>
      <c r="E265" s="541"/>
      <c r="F265" s="599"/>
      <c r="G265" s="572"/>
      <c r="H265" s="76"/>
    </row>
    <row r="266" spans="1:8" ht="30" hidden="1" customHeight="1">
      <c r="A266" s="345" t="s">
        <v>107</v>
      </c>
      <c r="B266" s="7" t="s">
        <v>108</v>
      </c>
      <c r="C266" s="246">
        <v>2240</v>
      </c>
      <c r="D266" s="108">
        <v>0</v>
      </c>
      <c r="E266" s="235"/>
      <c r="F266" s="264"/>
      <c r="G266" s="571" t="s">
        <v>40</v>
      </c>
    </row>
    <row r="267" spans="1:8" ht="69.75" hidden="1" customHeight="1">
      <c r="A267" s="346"/>
      <c r="B267" s="8"/>
      <c r="C267" s="247"/>
      <c r="D267" s="130" t="s">
        <v>212</v>
      </c>
      <c r="E267" s="236" t="s">
        <v>69</v>
      </c>
      <c r="F267" s="266" t="s">
        <v>73</v>
      </c>
      <c r="G267" s="572"/>
      <c r="H267" s="76"/>
    </row>
    <row r="268" spans="1:8" ht="50.25" hidden="1" customHeight="1">
      <c r="A268" s="248" t="s">
        <v>222</v>
      </c>
      <c r="B268" s="10" t="s">
        <v>221</v>
      </c>
      <c r="C268" s="246">
        <v>2240</v>
      </c>
      <c r="D268" s="65">
        <v>0</v>
      </c>
      <c r="E268" s="654" t="s">
        <v>214</v>
      </c>
      <c r="F268" s="264"/>
      <c r="G268" s="571" t="s">
        <v>40</v>
      </c>
      <c r="H268" s="76"/>
    </row>
    <row r="269" spans="1:8" ht="43.5" hidden="1" customHeight="1">
      <c r="A269" s="346"/>
      <c r="B269" s="8"/>
      <c r="C269" s="247"/>
      <c r="D269" s="130" t="s">
        <v>213</v>
      </c>
      <c r="E269" s="570"/>
      <c r="F269" s="266" t="s">
        <v>178</v>
      </c>
      <c r="G269" s="572"/>
      <c r="H269" s="76"/>
    </row>
    <row r="270" spans="1:8" ht="43.5" hidden="1" customHeight="1">
      <c r="A270" s="347" t="s">
        <v>164</v>
      </c>
      <c r="B270" s="112" t="s">
        <v>165</v>
      </c>
      <c r="C270" s="101">
        <v>2240</v>
      </c>
      <c r="D270" s="116">
        <v>0</v>
      </c>
      <c r="E270" s="653" t="s">
        <v>119</v>
      </c>
      <c r="F270" s="244" t="s">
        <v>224</v>
      </c>
      <c r="G270" s="571" t="s">
        <v>40</v>
      </c>
      <c r="H270" s="76"/>
    </row>
    <row r="271" spans="1:8" ht="43.5" hidden="1" customHeight="1">
      <c r="A271" s="348"/>
      <c r="B271" s="8"/>
      <c r="C271" s="59"/>
      <c r="D271" s="103" t="s">
        <v>225</v>
      </c>
      <c r="E271" s="623"/>
      <c r="F271" s="236"/>
      <c r="G271" s="572"/>
      <c r="H271" s="76"/>
    </row>
    <row r="272" spans="1:8" ht="36" hidden="1" customHeight="1">
      <c r="A272" s="822" t="s">
        <v>110</v>
      </c>
      <c r="B272" s="7" t="s">
        <v>13</v>
      </c>
      <c r="C272" s="262">
        <v>2240</v>
      </c>
      <c r="D272" s="65">
        <v>0</v>
      </c>
      <c r="E272" s="654" t="s">
        <v>109</v>
      </c>
      <c r="F272" s="654" t="s">
        <v>73</v>
      </c>
      <c r="G272" s="571" t="s">
        <v>40</v>
      </c>
    </row>
    <row r="273" spans="1:8" ht="58.5" hidden="1" customHeight="1">
      <c r="A273" s="823"/>
      <c r="B273" s="12"/>
      <c r="C273" s="262"/>
      <c r="D273" s="130" t="s">
        <v>146</v>
      </c>
      <c r="E273" s="570"/>
      <c r="F273" s="570"/>
      <c r="G273" s="572"/>
      <c r="H273" s="76"/>
    </row>
    <row r="274" spans="1:8" ht="16.5" hidden="1" customHeight="1">
      <c r="A274" s="552" t="s">
        <v>101</v>
      </c>
      <c r="B274" s="565" t="s">
        <v>102</v>
      </c>
      <c r="C274" s="567">
        <v>2240</v>
      </c>
      <c r="D274" s="65">
        <f>199000-32727-48836-6837.6-10000-12992.1- 49128-17000-21479.3</f>
        <v>0</v>
      </c>
      <c r="E274" s="613" t="s">
        <v>119</v>
      </c>
      <c r="F274" s="613" t="s">
        <v>65</v>
      </c>
      <c r="G274" s="606" t="s">
        <v>37</v>
      </c>
    </row>
    <row r="275" spans="1:8" ht="42.75" hidden="1" customHeight="1" thickBot="1">
      <c r="A275" s="824"/>
      <c r="B275" s="821"/>
      <c r="C275" s="814"/>
      <c r="D275" s="475" t="s">
        <v>150</v>
      </c>
      <c r="E275" s="815"/>
      <c r="F275" s="815"/>
      <c r="G275" s="608"/>
      <c r="H275" s="76" t="s">
        <v>105</v>
      </c>
    </row>
    <row r="276" spans="1:8" ht="42.75" hidden="1" customHeight="1">
      <c r="A276" s="96" t="s">
        <v>135</v>
      </c>
      <c r="B276" s="565" t="s">
        <v>134</v>
      </c>
      <c r="C276" s="567">
        <v>2240</v>
      </c>
      <c r="D276" s="65">
        <v>0</v>
      </c>
      <c r="E276" s="613" t="s">
        <v>119</v>
      </c>
      <c r="F276" s="613" t="s">
        <v>66</v>
      </c>
      <c r="G276" s="606" t="s">
        <v>37</v>
      </c>
      <c r="H276" s="76"/>
    </row>
    <row r="277" spans="1:8" ht="42.75" hidden="1" customHeight="1" thickBot="1">
      <c r="A277" s="97"/>
      <c r="B277" s="821"/>
      <c r="C277" s="814"/>
      <c r="D277" s="475" t="s">
        <v>136</v>
      </c>
      <c r="E277" s="815"/>
      <c r="F277" s="815"/>
      <c r="G277" s="608"/>
      <c r="H277" s="76"/>
    </row>
    <row r="278" spans="1:8" ht="23.25" hidden="1" customHeight="1">
      <c r="A278" s="554" t="s">
        <v>284</v>
      </c>
      <c r="B278" s="602" t="s">
        <v>282</v>
      </c>
      <c r="C278" s="603">
        <v>2240</v>
      </c>
      <c r="D278" s="161">
        <v>0</v>
      </c>
      <c r="E278" s="604" t="s">
        <v>176</v>
      </c>
      <c r="F278" s="604" t="s">
        <v>23</v>
      </c>
      <c r="G278" s="609" t="s">
        <v>37</v>
      </c>
      <c r="H278" s="76"/>
    </row>
    <row r="279" spans="1:8" ht="42.75" hidden="1" customHeight="1">
      <c r="A279" s="553"/>
      <c r="B279" s="566"/>
      <c r="C279" s="568"/>
      <c r="D279" s="130" t="s">
        <v>266</v>
      </c>
      <c r="E279" s="605"/>
      <c r="F279" s="605"/>
      <c r="G279" s="607"/>
      <c r="H279" s="76"/>
    </row>
    <row r="280" spans="1:8" ht="42.75" hidden="1" customHeight="1">
      <c r="A280" s="555" t="s">
        <v>285</v>
      </c>
      <c r="B280" s="557" t="s">
        <v>286</v>
      </c>
      <c r="C280" s="567">
        <v>2240</v>
      </c>
      <c r="D280" s="115">
        <v>0</v>
      </c>
      <c r="E280" s="613" t="s">
        <v>176</v>
      </c>
      <c r="F280" s="613" t="s">
        <v>23</v>
      </c>
      <c r="G280" s="606" t="s">
        <v>37</v>
      </c>
      <c r="H280" s="98"/>
    </row>
    <row r="281" spans="1:8" ht="17.25" hidden="1" customHeight="1" thickBot="1">
      <c r="A281" s="556"/>
      <c r="B281" s="657"/>
      <c r="C281" s="568"/>
      <c r="D281" s="130" t="s">
        <v>244</v>
      </c>
      <c r="E281" s="605"/>
      <c r="F281" s="605"/>
      <c r="G281" s="607"/>
      <c r="H281" s="76"/>
    </row>
    <row r="282" spans="1:8" ht="27.75" hidden="1" customHeight="1">
      <c r="A282" s="250" t="s">
        <v>118</v>
      </c>
      <c r="B282" s="85" t="s">
        <v>117</v>
      </c>
      <c r="C282" s="282">
        <v>2240</v>
      </c>
      <c r="D282" s="479">
        <v>0</v>
      </c>
      <c r="E282" s="830" t="s">
        <v>104</v>
      </c>
      <c r="F282" s="283" t="s">
        <v>73</v>
      </c>
      <c r="G282" s="606" t="s">
        <v>37</v>
      </c>
      <c r="H282" s="76"/>
    </row>
    <row r="283" spans="1:8" ht="42.75" hidden="1" customHeight="1" thickBot="1">
      <c r="A283" s="251"/>
      <c r="B283" s="86"/>
      <c r="C283" s="254"/>
      <c r="D283" s="130" t="s">
        <v>111</v>
      </c>
      <c r="E283" s="815"/>
      <c r="F283" s="279"/>
      <c r="G283" s="608"/>
      <c r="H283" s="76"/>
    </row>
    <row r="284" spans="1:8" ht="42.75" hidden="1" customHeight="1">
      <c r="A284" s="252" t="s">
        <v>113</v>
      </c>
      <c r="B284" s="85" t="s">
        <v>112</v>
      </c>
      <c r="C284" s="253">
        <v>2240</v>
      </c>
      <c r="D284" s="479">
        <v>0</v>
      </c>
      <c r="E284" s="830" t="s">
        <v>104</v>
      </c>
      <c r="F284" s="278" t="s">
        <v>73</v>
      </c>
      <c r="G284" s="606" t="s">
        <v>37</v>
      </c>
      <c r="H284" s="76"/>
    </row>
    <row r="285" spans="1:8" ht="42.75" hidden="1" customHeight="1" thickBot="1">
      <c r="A285" s="349"/>
      <c r="B285" s="87"/>
      <c r="C285" s="88"/>
      <c r="D285" s="130" t="s">
        <v>116</v>
      </c>
      <c r="E285" s="815"/>
      <c r="F285" s="89"/>
      <c r="G285" s="608"/>
      <c r="H285" s="76"/>
    </row>
    <row r="286" spans="1:8" ht="42.75" hidden="1" customHeight="1">
      <c r="A286" s="250" t="s">
        <v>114</v>
      </c>
      <c r="B286" s="85" t="s">
        <v>115</v>
      </c>
      <c r="C286" s="282">
        <v>2240</v>
      </c>
      <c r="D286" s="479">
        <v>0</v>
      </c>
      <c r="E286" s="281" t="s">
        <v>104</v>
      </c>
      <c r="F286" s="283" t="s">
        <v>73</v>
      </c>
      <c r="G286" s="606" t="s">
        <v>37</v>
      </c>
      <c r="H286" s="76"/>
    </row>
    <row r="287" spans="1:8" ht="25.5" hidden="1" customHeight="1" thickBot="1">
      <c r="A287" s="250"/>
      <c r="B287" s="83"/>
      <c r="C287" s="282"/>
      <c r="D287" s="130" t="s">
        <v>120</v>
      </c>
      <c r="E287" s="283"/>
      <c r="F287" s="283"/>
      <c r="G287" s="608"/>
      <c r="H287" s="76"/>
    </row>
    <row r="288" spans="1:8" ht="25.5" hidden="1" customHeight="1">
      <c r="A288" s="828" t="s">
        <v>91</v>
      </c>
      <c r="B288" s="579" t="s">
        <v>95</v>
      </c>
      <c r="C288" s="246">
        <v>2240</v>
      </c>
      <c r="D288" s="65">
        <v>0</v>
      </c>
      <c r="E288" s="616" t="s">
        <v>94</v>
      </c>
      <c r="F288" s="598" t="s">
        <v>72</v>
      </c>
      <c r="G288" s="765" t="s">
        <v>37</v>
      </c>
    </row>
    <row r="289" spans="1:7" ht="30.75" hidden="1" customHeight="1">
      <c r="A289" s="829"/>
      <c r="B289" s="551"/>
      <c r="C289" s="247"/>
      <c r="D289" s="130" t="s">
        <v>93</v>
      </c>
      <c r="E289" s="599"/>
      <c r="F289" s="599"/>
      <c r="G289" s="766"/>
    </row>
    <row r="290" spans="1:7" ht="25.5" hidden="1" customHeight="1">
      <c r="A290" s="828" t="s">
        <v>92</v>
      </c>
      <c r="B290" s="579" t="s">
        <v>98</v>
      </c>
      <c r="C290" s="246">
        <v>2240</v>
      </c>
      <c r="D290" s="65">
        <v>0</v>
      </c>
      <c r="E290" s="616" t="s">
        <v>94</v>
      </c>
      <c r="F290" s="598" t="s">
        <v>72</v>
      </c>
      <c r="G290" s="765" t="s">
        <v>37</v>
      </c>
    </row>
    <row r="291" spans="1:7" ht="25.5" hidden="1" customHeight="1">
      <c r="A291" s="829"/>
      <c r="B291" s="551"/>
      <c r="C291" s="247"/>
      <c r="D291" s="130" t="s">
        <v>121</v>
      </c>
      <c r="E291" s="599"/>
      <c r="F291" s="599"/>
      <c r="G291" s="766"/>
    </row>
    <row r="292" spans="1:7" ht="45.75" customHeight="1">
      <c r="A292" s="586" t="s">
        <v>648</v>
      </c>
      <c r="B292" s="67" t="s">
        <v>649</v>
      </c>
      <c r="C292" s="495">
        <v>2240</v>
      </c>
      <c r="D292" s="115">
        <v>425260</v>
      </c>
      <c r="E292" s="837" t="s">
        <v>604</v>
      </c>
      <c r="F292" s="562" t="s">
        <v>72</v>
      </c>
      <c r="G292" s="494" t="s">
        <v>37</v>
      </c>
    </row>
    <row r="293" spans="1:7" ht="45.75" customHeight="1" thickBot="1">
      <c r="A293" s="758"/>
      <c r="B293" s="220"/>
      <c r="C293" s="478"/>
      <c r="D293" s="84" t="s">
        <v>650</v>
      </c>
      <c r="E293" s="838"/>
      <c r="F293" s="561"/>
      <c r="G293" s="307"/>
    </row>
    <row r="294" spans="1:7" s="189" customFormat="1" ht="46.5" customHeight="1">
      <c r="A294" s="771" t="s">
        <v>538</v>
      </c>
      <c r="B294" s="600" t="s">
        <v>608</v>
      </c>
      <c r="C294" s="502">
        <v>2240</v>
      </c>
      <c r="D294" s="503">
        <f>390000-76896</f>
        <v>313104</v>
      </c>
      <c r="E294" s="662" t="s">
        <v>609</v>
      </c>
      <c r="F294" s="546" t="s">
        <v>66</v>
      </c>
      <c r="G294" s="548" t="s">
        <v>542</v>
      </c>
    </row>
    <row r="295" spans="1:7" s="189" customFormat="1" ht="32.25" customHeight="1" thickBot="1">
      <c r="A295" s="772"/>
      <c r="B295" s="601"/>
      <c r="C295" s="504"/>
      <c r="D295" s="505" t="s">
        <v>610</v>
      </c>
      <c r="E295" s="827"/>
      <c r="F295" s="547"/>
      <c r="G295" s="549"/>
    </row>
    <row r="296" spans="1:7" s="189" customFormat="1" ht="32.25" customHeight="1">
      <c r="A296" s="771" t="s">
        <v>611</v>
      </c>
      <c r="B296" s="600" t="s">
        <v>612</v>
      </c>
      <c r="C296" s="502">
        <v>2240</v>
      </c>
      <c r="D296" s="503">
        <v>76896</v>
      </c>
      <c r="E296" s="561" t="s">
        <v>613</v>
      </c>
      <c r="F296" s="546" t="s">
        <v>24</v>
      </c>
      <c r="G296" s="548" t="s">
        <v>615</v>
      </c>
    </row>
    <row r="297" spans="1:7" s="189" customFormat="1" ht="59.25" customHeight="1" thickBot="1">
      <c r="A297" s="772"/>
      <c r="B297" s="601"/>
      <c r="C297" s="504"/>
      <c r="D297" s="505" t="s">
        <v>614</v>
      </c>
      <c r="E297" s="827"/>
      <c r="F297" s="547"/>
      <c r="G297" s="549"/>
    </row>
    <row r="298" spans="1:7" ht="67.5" hidden="1" customHeight="1">
      <c r="A298" s="731" t="s">
        <v>287</v>
      </c>
      <c r="B298" s="550" t="s">
        <v>288</v>
      </c>
      <c r="C298" s="101">
        <v>2240</v>
      </c>
      <c r="D298" s="137">
        <v>0</v>
      </c>
      <c r="E298" s="619" t="s">
        <v>22</v>
      </c>
      <c r="F298" s="569" t="s">
        <v>72</v>
      </c>
      <c r="G298" s="545" t="s">
        <v>37</v>
      </c>
    </row>
    <row r="299" spans="1:7" ht="33.75" hidden="1" customHeight="1">
      <c r="A299" s="732"/>
      <c r="B299" s="551"/>
      <c r="C299" s="169"/>
      <c r="D299" s="136" t="s">
        <v>253</v>
      </c>
      <c r="E299" s="620"/>
      <c r="F299" s="570"/>
      <c r="G299" s="545"/>
    </row>
    <row r="300" spans="1:7" ht="102" hidden="1" customHeight="1">
      <c r="A300" s="555" t="s">
        <v>290</v>
      </c>
      <c r="B300" s="557" t="s">
        <v>289</v>
      </c>
      <c r="C300" s="567">
        <v>2240</v>
      </c>
      <c r="D300" s="66">
        <v>0</v>
      </c>
      <c r="E300" s="569" t="s">
        <v>261</v>
      </c>
      <c r="F300" s="614" t="s">
        <v>23</v>
      </c>
      <c r="G300" s="571" t="s">
        <v>40</v>
      </c>
    </row>
    <row r="301" spans="1:7" ht="97.5" hidden="1" customHeight="1">
      <c r="A301" s="556"/>
      <c r="B301" s="558"/>
      <c r="C301" s="568"/>
      <c r="D301" s="84" t="s">
        <v>245</v>
      </c>
      <c r="E301" s="570"/>
      <c r="F301" s="615"/>
      <c r="G301" s="572"/>
    </row>
    <row r="302" spans="1:7" ht="33.75" hidden="1" customHeight="1">
      <c r="A302" s="555" t="s">
        <v>292</v>
      </c>
      <c r="B302" s="557" t="s">
        <v>291</v>
      </c>
      <c r="C302" s="567">
        <v>2240</v>
      </c>
      <c r="D302" s="66">
        <v>0</v>
      </c>
      <c r="E302" s="569" t="s">
        <v>261</v>
      </c>
      <c r="F302" s="614" t="s">
        <v>23</v>
      </c>
      <c r="G302" s="571" t="s">
        <v>37</v>
      </c>
    </row>
    <row r="303" spans="1:7" ht="29.25" hidden="1" customHeight="1">
      <c r="A303" s="556"/>
      <c r="B303" s="558"/>
      <c r="C303" s="568"/>
      <c r="D303" s="84" t="s">
        <v>267</v>
      </c>
      <c r="E303" s="570"/>
      <c r="F303" s="615"/>
      <c r="G303" s="572"/>
    </row>
    <row r="304" spans="1:7" ht="52.5" hidden="1" customHeight="1">
      <c r="A304" s="577" t="s">
        <v>352</v>
      </c>
      <c r="B304" s="7" t="s">
        <v>353</v>
      </c>
      <c r="C304" s="580">
        <v>2240</v>
      </c>
      <c r="D304" s="99">
        <v>0</v>
      </c>
      <c r="E304" s="653" t="s">
        <v>10</v>
      </c>
      <c r="F304" s="654" t="s">
        <v>160</v>
      </c>
      <c r="G304" s="573" t="s">
        <v>41</v>
      </c>
    </row>
    <row r="305" spans="1:7" ht="57" hidden="1" customHeight="1">
      <c r="A305" s="578"/>
      <c r="B305" s="8"/>
      <c r="C305" s="581"/>
      <c r="D305" s="84" t="s">
        <v>354</v>
      </c>
      <c r="E305" s="623"/>
      <c r="F305" s="570"/>
      <c r="G305" s="574"/>
    </row>
    <row r="306" spans="1:7" ht="63" customHeight="1">
      <c r="A306" s="552" t="s">
        <v>528</v>
      </c>
      <c r="B306" s="565" t="s">
        <v>524</v>
      </c>
      <c r="C306" s="567">
        <v>2240</v>
      </c>
      <c r="D306" s="126">
        <v>9400</v>
      </c>
      <c r="E306" s="569" t="s">
        <v>583</v>
      </c>
      <c r="F306" s="614" t="s">
        <v>144</v>
      </c>
      <c r="G306" s="571" t="s">
        <v>37</v>
      </c>
    </row>
    <row r="307" spans="1:7" ht="29.25" customHeight="1">
      <c r="A307" s="553"/>
      <c r="B307" s="566"/>
      <c r="C307" s="568"/>
      <c r="D307" s="32" t="s">
        <v>529</v>
      </c>
      <c r="E307" s="570"/>
      <c r="F307" s="615"/>
      <c r="G307" s="572"/>
    </row>
    <row r="308" spans="1:7" ht="21.75" customHeight="1">
      <c r="A308" s="555" t="s">
        <v>526</v>
      </c>
      <c r="B308" s="565" t="s">
        <v>524</v>
      </c>
      <c r="C308" s="567">
        <v>2240</v>
      </c>
      <c r="D308" s="115">
        <v>62500</v>
      </c>
      <c r="E308" s="561" t="s">
        <v>583</v>
      </c>
      <c r="F308" s="614" t="s">
        <v>178</v>
      </c>
      <c r="G308" s="575" t="s">
        <v>40</v>
      </c>
    </row>
    <row r="309" spans="1:7" ht="48.75" customHeight="1">
      <c r="A309" s="556"/>
      <c r="B309" s="566"/>
      <c r="C309" s="568"/>
      <c r="D309" s="130" t="s">
        <v>520</v>
      </c>
      <c r="E309" s="541"/>
      <c r="F309" s="615"/>
      <c r="G309" s="576"/>
    </row>
    <row r="310" spans="1:7" ht="59.25" customHeight="1">
      <c r="A310" s="552" t="s">
        <v>527</v>
      </c>
      <c r="B310" s="565" t="s">
        <v>525</v>
      </c>
      <c r="C310" s="567">
        <v>2240</v>
      </c>
      <c r="D310" s="115">
        <v>50000</v>
      </c>
      <c r="E310" s="561" t="s">
        <v>583</v>
      </c>
      <c r="F310" s="614" t="s">
        <v>178</v>
      </c>
      <c r="G310" s="575" t="s">
        <v>37</v>
      </c>
    </row>
    <row r="311" spans="1:7" ht="27.75" customHeight="1">
      <c r="A311" s="553"/>
      <c r="B311" s="566"/>
      <c r="C311" s="568"/>
      <c r="D311" s="130" t="s">
        <v>523</v>
      </c>
      <c r="E311" s="541"/>
      <c r="F311" s="615"/>
      <c r="G311" s="576"/>
    </row>
    <row r="312" spans="1:7" ht="51.75" customHeight="1">
      <c r="A312" s="552" t="s">
        <v>530</v>
      </c>
      <c r="B312" s="414" t="s">
        <v>524</v>
      </c>
      <c r="C312" s="416">
        <v>2240</v>
      </c>
      <c r="D312" s="115">
        <v>480000</v>
      </c>
      <c r="E312" s="562" t="s">
        <v>522</v>
      </c>
      <c r="F312" s="614" t="s">
        <v>73</v>
      </c>
      <c r="G312" s="575" t="s">
        <v>37</v>
      </c>
    </row>
    <row r="313" spans="1:7" ht="24" customHeight="1">
      <c r="A313" s="553"/>
      <c r="B313" s="415"/>
      <c r="C313" s="417"/>
      <c r="D313" s="130" t="s">
        <v>521</v>
      </c>
      <c r="E313" s="561"/>
      <c r="F313" s="615"/>
      <c r="G313" s="576"/>
    </row>
    <row r="314" spans="1:7" ht="45.75" customHeight="1">
      <c r="A314" s="563" t="s">
        <v>531</v>
      </c>
      <c r="B314" s="588" t="s">
        <v>390</v>
      </c>
      <c r="C314" s="655">
        <v>2240</v>
      </c>
      <c r="D314" s="115">
        <v>2302400</v>
      </c>
      <c r="E314" s="561" t="s">
        <v>583</v>
      </c>
      <c r="F314" s="562" t="s">
        <v>73</v>
      </c>
      <c r="G314" s="559" t="s">
        <v>458</v>
      </c>
    </row>
    <row r="315" spans="1:7" ht="40.5" customHeight="1">
      <c r="A315" s="564"/>
      <c r="B315" s="589"/>
      <c r="C315" s="656"/>
      <c r="D315" s="130" t="s">
        <v>532</v>
      </c>
      <c r="E315" s="541"/>
      <c r="F315" s="561"/>
      <c r="G315" s="560"/>
    </row>
    <row r="316" spans="1:7" ht="31.5" customHeight="1">
      <c r="A316" s="563" t="s">
        <v>534</v>
      </c>
      <c r="B316" s="588" t="s">
        <v>533</v>
      </c>
      <c r="C316" s="655">
        <v>2240</v>
      </c>
      <c r="D316" s="115">
        <v>418000</v>
      </c>
      <c r="E316" s="561" t="s">
        <v>583</v>
      </c>
      <c r="F316" s="562" t="s">
        <v>66</v>
      </c>
      <c r="G316" s="559" t="s">
        <v>456</v>
      </c>
    </row>
    <row r="317" spans="1:7" ht="51.75" customHeight="1">
      <c r="A317" s="564"/>
      <c r="B317" s="589"/>
      <c r="C317" s="656"/>
      <c r="D317" s="130" t="s">
        <v>535</v>
      </c>
      <c r="E317" s="541"/>
      <c r="F317" s="561"/>
      <c r="G317" s="560"/>
    </row>
    <row r="318" spans="1:7" ht="31.5" customHeight="1">
      <c r="A318" s="552" t="s">
        <v>540</v>
      </c>
      <c r="B318" s="437" t="s">
        <v>539</v>
      </c>
      <c r="C318" s="435">
        <v>2240</v>
      </c>
      <c r="D318" s="115">
        <v>4000</v>
      </c>
      <c r="E318" s="570" t="s">
        <v>583</v>
      </c>
      <c r="F318" s="431" t="s">
        <v>160</v>
      </c>
      <c r="G318" s="485" t="s">
        <v>37</v>
      </c>
    </row>
    <row r="319" spans="1:7" ht="46.5" customHeight="1">
      <c r="A319" s="553"/>
      <c r="B319" s="434"/>
      <c r="C319" s="435"/>
      <c r="D319" s="74" t="s">
        <v>541</v>
      </c>
      <c r="E319" s="543"/>
      <c r="F319" s="432"/>
      <c r="G319" s="486"/>
    </row>
    <row r="320" spans="1:7" ht="41.25" customHeight="1">
      <c r="A320" s="552" t="s">
        <v>589</v>
      </c>
      <c r="B320" s="437" t="s">
        <v>443</v>
      </c>
      <c r="C320" s="435">
        <v>2240</v>
      </c>
      <c r="D320" s="190">
        <v>11200000</v>
      </c>
      <c r="E320" s="543" t="s">
        <v>583</v>
      </c>
      <c r="F320" s="438" t="s">
        <v>24</v>
      </c>
      <c r="G320" s="487" t="s">
        <v>568</v>
      </c>
    </row>
    <row r="321" spans="1:8" ht="41.25" customHeight="1">
      <c r="A321" s="554"/>
      <c r="B321" s="437"/>
      <c r="C321" s="435"/>
      <c r="D321" s="439" t="s">
        <v>569</v>
      </c>
      <c r="E321" s="543"/>
      <c r="F321" s="440"/>
      <c r="G321" s="486"/>
    </row>
    <row r="322" spans="1:8" ht="41.25" hidden="1" customHeight="1">
      <c r="A322" s="727" t="s">
        <v>448</v>
      </c>
      <c r="B322" s="565" t="s">
        <v>443</v>
      </c>
      <c r="C322" s="567">
        <v>2240</v>
      </c>
      <c r="D322" s="190">
        <v>0</v>
      </c>
      <c r="E322" s="570" t="s">
        <v>337</v>
      </c>
      <c r="F322" s="441" t="s">
        <v>224</v>
      </c>
      <c r="G322" s="436" t="s">
        <v>37</v>
      </c>
    </row>
    <row r="323" spans="1:8" ht="41.25" hidden="1" customHeight="1">
      <c r="A323" s="728"/>
      <c r="B323" s="566"/>
      <c r="C323" s="568"/>
      <c r="D323" s="439" t="s">
        <v>406</v>
      </c>
      <c r="E323" s="654"/>
      <c r="F323" s="441"/>
      <c r="G323" s="436"/>
    </row>
    <row r="324" spans="1:8" ht="39" hidden="1" customHeight="1">
      <c r="A324" s="350" t="s">
        <v>374</v>
      </c>
      <c r="B324" s="7" t="s">
        <v>375</v>
      </c>
      <c r="C324" s="284">
        <v>2240</v>
      </c>
      <c r="D324" s="108">
        <v>0</v>
      </c>
      <c r="E324" s="653" t="s">
        <v>378</v>
      </c>
      <c r="F324" s="763"/>
      <c r="G324" s="573" t="s">
        <v>377</v>
      </c>
    </row>
    <row r="325" spans="1:8" ht="63" hidden="1" customHeight="1">
      <c r="A325" s="348"/>
      <c r="B325" s="8"/>
      <c r="C325" s="59"/>
      <c r="D325" s="84" t="s">
        <v>376</v>
      </c>
      <c r="E325" s="623"/>
      <c r="F325" s="764"/>
      <c r="G325" s="574"/>
      <c r="H325" s="76"/>
    </row>
    <row r="326" spans="1:8" ht="29.25" hidden="1" customHeight="1">
      <c r="A326" s="350" t="s">
        <v>157</v>
      </c>
      <c r="B326" s="102" t="s">
        <v>156</v>
      </c>
      <c r="C326" s="284">
        <v>2240</v>
      </c>
      <c r="D326" s="115">
        <v>0</v>
      </c>
      <c r="E326" s="709" t="s">
        <v>119</v>
      </c>
      <c r="F326" s="244" t="s">
        <v>144</v>
      </c>
      <c r="G326" s="573" t="s">
        <v>37</v>
      </c>
      <c r="H326" s="76"/>
    </row>
    <row r="327" spans="1:8" ht="29.25" hidden="1" customHeight="1">
      <c r="A327" s="348"/>
      <c r="B327" s="8"/>
      <c r="C327" s="59"/>
      <c r="D327" s="107" t="s">
        <v>152</v>
      </c>
      <c r="E327" s="620"/>
      <c r="F327" s="244"/>
      <c r="G327" s="574"/>
      <c r="H327" s="76"/>
    </row>
    <row r="328" spans="1:8" ht="29.25" hidden="1" customHeight="1">
      <c r="A328" s="347" t="s">
        <v>164</v>
      </c>
      <c r="B328" s="112" t="s">
        <v>165</v>
      </c>
      <c r="C328" s="101">
        <v>2240</v>
      </c>
      <c r="D328" s="116">
        <v>0</v>
      </c>
      <c r="E328" s="653" t="s">
        <v>119</v>
      </c>
      <c r="F328" s="244" t="s">
        <v>144</v>
      </c>
      <c r="G328" s="573" t="s">
        <v>37</v>
      </c>
      <c r="H328" s="76"/>
    </row>
    <row r="329" spans="1:8" ht="29.25" hidden="1" customHeight="1">
      <c r="A329" s="348"/>
      <c r="B329" s="8"/>
      <c r="C329" s="59"/>
      <c r="D329" s="103" t="s">
        <v>151</v>
      </c>
      <c r="E329" s="623"/>
      <c r="F329" s="236"/>
      <c r="G329" s="574"/>
      <c r="H329" s="76"/>
    </row>
    <row r="330" spans="1:8" ht="52.5" hidden="1" customHeight="1">
      <c r="A330" s="555" t="s">
        <v>297</v>
      </c>
      <c r="B330" s="621" t="s">
        <v>293</v>
      </c>
      <c r="C330" s="567">
        <v>2240</v>
      </c>
      <c r="D330" s="126">
        <v>0</v>
      </c>
      <c r="E330" s="569" t="s">
        <v>261</v>
      </c>
      <c r="F330" s="614" t="s">
        <v>73</v>
      </c>
      <c r="G330" s="545" t="s">
        <v>37</v>
      </c>
      <c r="H330" s="76"/>
    </row>
    <row r="331" spans="1:8" ht="29.25" hidden="1" customHeight="1">
      <c r="A331" s="556"/>
      <c r="B331" s="558"/>
      <c r="C331" s="568"/>
      <c r="D331" s="107" t="s">
        <v>268</v>
      </c>
      <c r="E331" s="570"/>
      <c r="F331" s="615"/>
      <c r="G331" s="574"/>
      <c r="H331" s="76"/>
    </row>
    <row r="332" spans="1:8" ht="29.25" hidden="1" customHeight="1">
      <c r="A332" s="555" t="s">
        <v>298</v>
      </c>
      <c r="B332" s="621" t="s">
        <v>294</v>
      </c>
      <c r="C332" s="567">
        <v>2240</v>
      </c>
      <c r="D332" s="116">
        <v>0</v>
      </c>
      <c r="E332" s="569" t="s">
        <v>176</v>
      </c>
      <c r="F332" s="614" t="s">
        <v>65</v>
      </c>
      <c r="G332" s="545" t="s">
        <v>37</v>
      </c>
      <c r="H332" s="76"/>
    </row>
    <row r="333" spans="1:8" ht="49.5" hidden="1" customHeight="1">
      <c r="A333" s="556"/>
      <c r="B333" s="558"/>
      <c r="C333" s="568"/>
      <c r="D333" s="107" t="s">
        <v>251</v>
      </c>
      <c r="E333" s="570"/>
      <c r="F333" s="615"/>
      <c r="G333" s="574"/>
      <c r="H333" s="76"/>
    </row>
    <row r="334" spans="1:8" ht="43.5" hidden="1" customHeight="1">
      <c r="A334" s="347" t="s">
        <v>250</v>
      </c>
      <c r="B334" s="102" t="s">
        <v>180</v>
      </c>
      <c r="C334" s="101">
        <v>2240</v>
      </c>
      <c r="D334" s="116">
        <v>0</v>
      </c>
      <c r="E334" s="622" t="s">
        <v>10</v>
      </c>
      <c r="F334" s="244" t="s">
        <v>178</v>
      </c>
      <c r="G334" s="545" t="s">
        <v>37</v>
      </c>
      <c r="H334" s="76"/>
    </row>
    <row r="335" spans="1:8" ht="47.25" hidden="1" customHeight="1">
      <c r="A335" s="348"/>
      <c r="B335" s="8"/>
      <c r="C335" s="59"/>
      <c r="D335" s="107" t="s">
        <v>181</v>
      </c>
      <c r="E335" s="623"/>
      <c r="F335" s="236"/>
      <c r="G335" s="574"/>
      <c r="H335" s="76"/>
    </row>
    <row r="336" spans="1:8" ht="29.25" hidden="1" customHeight="1">
      <c r="A336" s="347" t="s">
        <v>182</v>
      </c>
      <c r="B336" s="118" t="s">
        <v>187</v>
      </c>
      <c r="C336" s="101">
        <v>2240</v>
      </c>
      <c r="D336" s="116">
        <v>0</v>
      </c>
      <c r="E336" s="622" t="s">
        <v>49</v>
      </c>
      <c r="F336" s="244" t="s">
        <v>178</v>
      </c>
      <c r="G336" s="545" t="s">
        <v>40</v>
      </c>
      <c r="H336" s="76"/>
    </row>
    <row r="337" spans="1:8" ht="45" hidden="1" customHeight="1">
      <c r="A337" s="348"/>
      <c r="B337" s="8"/>
      <c r="C337" s="59"/>
      <c r="D337" s="107" t="s">
        <v>234</v>
      </c>
      <c r="E337" s="623"/>
      <c r="F337" s="236"/>
      <c r="G337" s="574"/>
      <c r="H337" s="76"/>
    </row>
    <row r="338" spans="1:8" ht="45" hidden="1" customHeight="1">
      <c r="A338" s="347" t="s">
        <v>182</v>
      </c>
      <c r="B338" s="118" t="s">
        <v>187</v>
      </c>
      <c r="C338" s="101">
        <v>2240</v>
      </c>
      <c r="D338" s="116">
        <v>0</v>
      </c>
      <c r="E338" s="622" t="s">
        <v>49</v>
      </c>
      <c r="F338" s="244" t="s">
        <v>224</v>
      </c>
      <c r="G338" s="545" t="s">
        <v>240</v>
      </c>
      <c r="H338" s="76"/>
    </row>
    <row r="339" spans="1:8" ht="45" hidden="1" customHeight="1">
      <c r="A339" s="348"/>
      <c r="B339" s="8"/>
      <c r="C339" s="59"/>
      <c r="D339" s="130" t="s">
        <v>230</v>
      </c>
      <c r="E339" s="623"/>
      <c r="F339" s="236"/>
      <c r="G339" s="574"/>
      <c r="H339" s="76"/>
    </row>
    <row r="340" spans="1:8" ht="45" hidden="1" customHeight="1">
      <c r="A340" s="555" t="s">
        <v>299</v>
      </c>
      <c r="B340" s="584" t="s">
        <v>295</v>
      </c>
      <c r="C340" s="567">
        <v>2240</v>
      </c>
      <c r="D340" s="116">
        <v>0</v>
      </c>
      <c r="E340" s="622" t="s">
        <v>176</v>
      </c>
      <c r="F340" s="614" t="s">
        <v>72</v>
      </c>
      <c r="G340" s="545" t="s">
        <v>40</v>
      </c>
      <c r="H340" s="76"/>
    </row>
    <row r="341" spans="1:8" ht="45" hidden="1" customHeight="1">
      <c r="A341" s="556"/>
      <c r="B341" s="585"/>
      <c r="C341" s="568"/>
      <c r="D341" s="107" t="s">
        <v>248</v>
      </c>
      <c r="E341" s="623"/>
      <c r="F341" s="615"/>
      <c r="G341" s="574"/>
      <c r="H341" s="76"/>
    </row>
    <row r="342" spans="1:8" s="189" customFormat="1" ht="45" hidden="1" customHeight="1">
      <c r="A342" s="582" t="s">
        <v>300</v>
      </c>
      <c r="B342" s="191" t="s">
        <v>296</v>
      </c>
      <c r="C342" s="178">
        <v>2240</v>
      </c>
      <c r="D342" s="192">
        <v>0</v>
      </c>
      <c r="E342" s="832" t="s">
        <v>10</v>
      </c>
      <c r="F342" s="244" t="s">
        <v>73</v>
      </c>
      <c r="G342" s="675" t="s">
        <v>40</v>
      </c>
      <c r="H342" s="188"/>
    </row>
    <row r="343" spans="1:8" s="189" customFormat="1" ht="45" hidden="1" customHeight="1">
      <c r="A343" s="583"/>
      <c r="B343" s="11"/>
      <c r="C343" s="168"/>
      <c r="D343" s="193" t="s">
        <v>242</v>
      </c>
      <c r="E343" s="782"/>
      <c r="F343" s="236"/>
      <c r="G343" s="676"/>
      <c r="H343" s="188"/>
    </row>
    <row r="344" spans="1:8" ht="45" hidden="1" customHeight="1">
      <c r="A344" s="590" t="s">
        <v>302</v>
      </c>
      <c r="B344" s="596" t="s">
        <v>301</v>
      </c>
      <c r="C344" s="101">
        <v>2240</v>
      </c>
      <c r="D344" s="116">
        <v>0</v>
      </c>
      <c r="E344" s="622" t="s">
        <v>10</v>
      </c>
      <c r="F344" s="244" t="s">
        <v>65</v>
      </c>
      <c r="G344" s="545" t="s">
        <v>40</v>
      </c>
      <c r="H344" s="76"/>
    </row>
    <row r="345" spans="1:8" ht="45" hidden="1" customHeight="1">
      <c r="A345" s="591"/>
      <c r="B345" s="597"/>
      <c r="C345" s="59"/>
      <c r="D345" s="107" t="s">
        <v>254</v>
      </c>
      <c r="E345" s="623"/>
      <c r="F345" s="236"/>
      <c r="G345" s="574"/>
      <c r="H345" s="76"/>
    </row>
    <row r="346" spans="1:8" ht="45" hidden="1" customHeight="1">
      <c r="A346" s="347" t="s">
        <v>184</v>
      </c>
      <c r="B346" s="102" t="s">
        <v>185</v>
      </c>
      <c r="C346" s="101">
        <v>2240</v>
      </c>
      <c r="D346" s="116">
        <v>0</v>
      </c>
      <c r="E346" s="622" t="s">
        <v>176</v>
      </c>
      <c r="F346" s="244" t="s">
        <v>178</v>
      </c>
      <c r="G346" s="545" t="s">
        <v>40</v>
      </c>
      <c r="H346" s="76"/>
    </row>
    <row r="347" spans="1:8" ht="45" hidden="1" customHeight="1">
      <c r="A347" s="348"/>
      <c r="B347" s="8"/>
      <c r="C347" s="59"/>
      <c r="D347" s="107" t="s">
        <v>183</v>
      </c>
      <c r="E347" s="623"/>
      <c r="F347" s="236"/>
      <c r="G347" s="574"/>
      <c r="H347" s="76"/>
    </row>
    <row r="348" spans="1:8" ht="55.5" hidden="1" customHeight="1">
      <c r="A348" s="592" t="s">
        <v>304</v>
      </c>
      <c r="B348" s="617" t="s">
        <v>303</v>
      </c>
      <c r="C348" s="195">
        <v>2240</v>
      </c>
      <c r="D348" s="196">
        <v>0</v>
      </c>
      <c r="E348" s="835" t="s">
        <v>10</v>
      </c>
      <c r="F348" s="187" t="s">
        <v>65</v>
      </c>
      <c r="G348" s="761" t="s">
        <v>40</v>
      </c>
      <c r="H348" s="76"/>
    </row>
    <row r="349" spans="1:8" ht="45" hidden="1" customHeight="1">
      <c r="A349" s="593"/>
      <c r="B349" s="618"/>
      <c r="C349" s="197"/>
      <c r="D349" s="198" t="s">
        <v>186</v>
      </c>
      <c r="E349" s="836"/>
      <c r="F349" s="214"/>
      <c r="G349" s="762"/>
      <c r="H349" s="76"/>
    </row>
    <row r="350" spans="1:8" ht="45" hidden="1" customHeight="1">
      <c r="A350" s="555" t="s">
        <v>305</v>
      </c>
      <c r="B350" s="584" t="s">
        <v>306</v>
      </c>
      <c r="C350" s="567">
        <v>2240</v>
      </c>
      <c r="D350" s="116">
        <v>0</v>
      </c>
      <c r="E350" s="622" t="s">
        <v>176</v>
      </c>
      <c r="F350" s="614" t="s">
        <v>65</v>
      </c>
      <c r="G350" s="545" t="s">
        <v>37</v>
      </c>
      <c r="H350" s="76"/>
    </row>
    <row r="351" spans="1:8" ht="45" hidden="1" customHeight="1">
      <c r="A351" s="556"/>
      <c r="B351" s="585"/>
      <c r="C351" s="568"/>
      <c r="D351" s="107" t="s">
        <v>249</v>
      </c>
      <c r="E351" s="623"/>
      <c r="F351" s="615"/>
      <c r="G351" s="574"/>
      <c r="H351" s="76"/>
    </row>
    <row r="352" spans="1:8" ht="42.75" hidden="1" customHeight="1">
      <c r="A352" s="555" t="s">
        <v>308</v>
      </c>
      <c r="B352" s="584" t="s">
        <v>307</v>
      </c>
      <c r="C352" s="567">
        <v>2240</v>
      </c>
      <c r="D352" s="116">
        <v>0</v>
      </c>
      <c r="E352" s="569" t="s">
        <v>261</v>
      </c>
      <c r="F352" s="614" t="s">
        <v>72</v>
      </c>
      <c r="G352" s="545" t="s">
        <v>40</v>
      </c>
      <c r="H352" s="76"/>
    </row>
    <row r="353" spans="1:12" ht="51.75" hidden="1" customHeight="1">
      <c r="A353" s="556"/>
      <c r="B353" s="585"/>
      <c r="C353" s="568"/>
      <c r="D353" s="109" t="s">
        <v>252</v>
      </c>
      <c r="E353" s="570"/>
      <c r="F353" s="615"/>
      <c r="G353" s="574"/>
      <c r="H353" s="76"/>
    </row>
    <row r="354" spans="1:12" ht="55.5" hidden="1" customHeight="1">
      <c r="A354" s="577" t="s">
        <v>84</v>
      </c>
      <c r="B354" s="67" t="s">
        <v>75</v>
      </c>
      <c r="C354" s="580">
        <v>2240</v>
      </c>
      <c r="D354" s="27">
        <v>0</v>
      </c>
      <c r="E354" s="614" t="s">
        <v>74</v>
      </c>
      <c r="F354" s="616" t="s">
        <v>72</v>
      </c>
      <c r="G354" s="351" t="s">
        <v>71</v>
      </c>
    </row>
    <row r="355" spans="1:12" ht="29.25" hidden="1" customHeight="1">
      <c r="A355" s="578"/>
      <c r="B355" s="62"/>
      <c r="C355" s="581"/>
      <c r="D355" s="36" t="s">
        <v>85</v>
      </c>
      <c r="E355" s="615"/>
      <c r="F355" s="599"/>
      <c r="G355" s="285"/>
      <c r="I355" s="76"/>
      <c r="K355" s="76"/>
    </row>
    <row r="356" spans="1:12" ht="27" customHeight="1" thickBot="1">
      <c r="A356" s="367" t="s">
        <v>12</v>
      </c>
      <c r="B356" s="162"/>
      <c r="C356" s="163"/>
      <c r="D356" s="176">
        <f>D220+D224+D230+D294+D306+D308+D310+D312+D314+D316+D318+D320+D292+D296</f>
        <v>23747560</v>
      </c>
      <c r="E356" s="163"/>
      <c r="F356" s="163"/>
      <c r="G356" s="164"/>
      <c r="H356" s="77"/>
      <c r="I356" s="37"/>
      <c r="J356" s="6"/>
      <c r="K356" s="73"/>
      <c r="L356" s="63"/>
    </row>
    <row r="357" spans="1:12" ht="27" hidden="1" customHeight="1">
      <c r="A357" s="352" t="s">
        <v>61</v>
      </c>
      <c r="B357" s="362" t="s">
        <v>62</v>
      </c>
      <c r="C357" s="262">
        <v>2282</v>
      </c>
      <c r="D357" s="363">
        <v>0</v>
      </c>
      <c r="E357" s="833" t="s">
        <v>392</v>
      </c>
      <c r="F357" s="834"/>
      <c r="G357" s="831" t="s">
        <v>40</v>
      </c>
      <c r="H357" s="77"/>
      <c r="I357" s="37"/>
      <c r="J357" s="418"/>
      <c r="K357" s="73"/>
      <c r="L357" s="117"/>
    </row>
    <row r="358" spans="1:12" ht="44.25" hidden="1" customHeight="1">
      <c r="A358" s="352"/>
      <c r="B358" s="58"/>
      <c r="C358" s="247"/>
      <c r="D358" s="9" t="s">
        <v>63</v>
      </c>
      <c r="E358" s="623"/>
      <c r="F358" s="764"/>
      <c r="G358" s="572"/>
      <c r="H358" s="77"/>
      <c r="I358" s="37"/>
      <c r="K358" s="81"/>
      <c r="L358" s="63"/>
    </row>
    <row r="359" spans="1:12" ht="39.75" hidden="1" customHeight="1">
      <c r="A359" s="353" t="s">
        <v>106</v>
      </c>
      <c r="B359" s="5"/>
      <c r="C359" s="3"/>
      <c r="D359" s="170">
        <f>D357</f>
        <v>0</v>
      </c>
      <c r="E359" s="3"/>
      <c r="F359" s="3"/>
      <c r="G359" s="298"/>
      <c r="H359" s="41"/>
      <c r="I359" s="37"/>
      <c r="K359" s="73"/>
      <c r="L359" s="63"/>
    </row>
    <row r="360" spans="1:12" ht="78.75" hidden="1" customHeight="1">
      <c r="A360" s="512" t="s">
        <v>623</v>
      </c>
      <c r="B360" s="516" t="s">
        <v>624</v>
      </c>
      <c r="C360" s="33">
        <v>3110</v>
      </c>
      <c r="D360" s="25">
        <v>0</v>
      </c>
      <c r="E360" s="654" t="s">
        <v>337</v>
      </c>
      <c r="F360" s="616" t="s">
        <v>24</v>
      </c>
      <c r="G360" s="575" t="s">
        <v>37</v>
      </c>
    </row>
    <row r="361" spans="1:12" ht="38.25" hidden="1" customHeight="1">
      <c r="A361" s="510"/>
      <c r="B361" s="511"/>
      <c r="C361" s="513"/>
      <c r="D361" s="32" t="s">
        <v>626</v>
      </c>
      <c r="E361" s="570"/>
      <c r="F361" s="599"/>
      <c r="G361" s="576"/>
    </row>
    <row r="362" spans="1:12" ht="57.6" customHeight="1">
      <c r="A362" s="731" t="s">
        <v>628</v>
      </c>
      <c r="B362" s="514" t="s">
        <v>625</v>
      </c>
      <c r="C362" s="33">
        <v>3110</v>
      </c>
      <c r="D362" s="25">
        <f>416139</f>
        <v>416139</v>
      </c>
      <c r="E362" s="654" t="s">
        <v>261</v>
      </c>
      <c r="F362" s="654" t="s">
        <v>72</v>
      </c>
      <c r="G362" s="575" t="s">
        <v>656</v>
      </c>
    </row>
    <row r="363" spans="1:12" ht="70.8" customHeight="1">
      <c r="A363" s="732"/>
      <c r="B363" s="515"/>
      <c r="C363" s="33"/>
      <c r="D363" s="32" t="s">
        <v>627</v>
      </c>
      <c r="E363" s="570"/>
      <c r="F363" s="570"/>
      <c r="G363" s="576"/>
    </row>
    <row r="364" spans="1:12" ht="78.75" hidden="1" customHeight="1">
      <c r="A364" s="354" t="s">
        <v>28</v>
      </c>
      <c r="B364" s="579" t="s">
        <v>29</v>
      </c>
      <c r="C364" s="33">
        <v>3110</v>
      </c>
      <c r="D364" s="25">
        <f>3960000-3960000</f>
        <v>0</v>
      </c>
      <c r="E364" s="265" t="s">
        <v>10</v>
      </c>
      <c r="F364" s="265" t="s">
        <v>24</v>
      </c>
      <c r="G364" s="573" t="s">
        <v>100</v>
      </c>
    </row>
    <row r="365" spans="1:12" ht="93.75" hidden="1" customHeight="1">
      <c r="A365" s="245"/>
      <c r="B365" s="551"/>
      <c r="C365" s="33"/>
      <c r="D365" s="32" t="s">
        <v>99</v>
      </c>
      <c r="E365" s="266" t="s">
        <v>67</v>
      </c>
      <c r="F365" s="266"/>
      <c r="G365" s="574"/>
    </row>
    <row r="366" spans="1:12" ht="27" hidden="1" customHeight="1">
      <c r="A366" s="354" t="s">
        <v>34</v>
      </c>
      <c r="B366" s="579" t="s">
        <v>30</v>
      </c>
      <c r="C366" s="270">
        <v>3110</v>
      </c>
      <c r="D366" s="128">
        <f>6128320.65+2659727.35-8788048</f>
        <v>0</v>
      </c>
      <c r="E366" s="265" t="s">
        <v>10</v>
      </c>
      <c r="F366" s="265" t="s">
        <v>65</v>
      </c>
      <c r="G366" s="573" t="s">
        <v>40</v>
      </c>
    </row>
    <row r="367" spans="1:12" ht="60" hidden="1" customHeight="1">
      <c r="A367" s="245"/>
      <c r="B367" s="551"/>
      <c r="C367" s="271"/>
      <c r="D367" s="32" t="s">
        <v>229</v>
      </c>
      <c r="E367" s="265" t="s">
        <v>67</v>
      </c>
      <c r="F367" s="265"/>
      <c r="G367" s="574"/>
      <c r="H367" s="76"/>
    </row>
    <row r="368" spans="1:12" ht="34.5" hidden="1" customHeight="1">
      <c r="A368" s="354" t="s">
        <v>27</v>
      </c>
      <c r="B368" s="579" t="s">
        <v>35</v>
      </c>
      <c r="C368" s="33">
        <v>3110</v>
      </c>
      <c r="D368" s="65">
        <v>0</v>
      </c>
      <c r="E368" s="264" t="s">
        <v>176</v>
      </c>
      <c r="F368" s="264" t="s">
        <v>24</v>
      </c>
      <c r="G368" s="573" t="s">
        <v>40</v>
      </c>
      <c r="J368" s="76"/>
    </row>
    <row r="369" spans="1:8" ht="43.5" hidden="1" customHeight="1">
      <c r="A369" s="245"/>
      <c r="B369" s="551"/>
      <c r="C369" s="271"/>
      <c r="D369" s="32" t="s">
        <v>220</v>
      </c>
      <c r="E369" s="266"/>
      <c r="F369" s="266"/>
      <c r="G369" s="574"/>
      <c r="H369" s="76"/>
    </row>
    <row r="370" spans="1:8" ht="33.75" hidden="1" customHeight="1">
      <c r="A370" s="354" t="s">
        <v>139</v>
      </c>
      <c r="B370" s="579" t="s">
        <v>137</v>
      </c>
      <c r="C370" s="33">
        <v>3110</v>
      </c>
      <c r="D370" s="60">
        <v>0</v>
      </c>
      <c r="E370" s="265" t="s">
        <v>10</v>
      </c>
      <c r="F370" s="265" t="s">
        <v>66</v>
      </c>
      <c r="G370" s="273" t="s">
        <v>132</v>
      </c>
      <c r="H370" s="76"/>
    </row>
    <row r="371" spans="1:8" ht="43.5" hidden="1" customHeight="1">
      <c r="A371" s="354"/>
      <c r="B371" s="551"/>
      <c r="C371" s="33"/>
      <c r="D371" s="32" t="s">
        <v>138</v>
      </c>
      <c r="E371" s="265"/>
      <c r="F371" s="265"/>
      <c r="G371" s="273"/>
      <c r="H371" s="76"/>
    </row>
    <row r="372" spans="1:8" ht="26.25" hidden="1" customHeight="1">
      <c r="A372" s="651" t="s">
        <v>80</v>
      </c>
      <c r="B372" s="579" t="s">
        <v>70</v>
      </c>
      <c r="C372" s="33">
        <v>3110</v>
      </c>
      <c r="D372" s="65">
        <v>0</v>
      </c>
      <c r="E372" s="264" t="s">
        <v>10</v>
      </c>
      <c r="F372" s="264" t="s">
        <v>23</v>
      </c>
      <c r="G372" s="573" t="s">
        <v>37</v>
      </c>
    </row>
    <row r="373" spans="1:8" ht="39" hidden="1" customHeight="1">
      <c r="A373" s="652"/>
      <c r="B373" s="551"/>
      <c r="C373" s="271"/>
      <c r="D373" s="32" t="s">
        <v>161</v>
      </c>
      <c r="E373" s="266"/>
      <c r="F373" s="266"/>
      <c r="G373" s="574"/>
    </row>
    <row r="374" spans="1:8" ht="26.25" hidden="1" customHeight="1">
      <c r="A374" s="586" t="s">
        <v>163</v>
      </c>
      <c r="B374" s="90" t="s">
        <v>162</v>
      </c>
      <c r="C374" s="562">
        <v>3110</v>
      </c>
      <c r="D374" s="91">
        <v>0</v>
      </c>
      <c r="E374" s="562" t="s">
        <v>176</v>
      </c>
      <c r="F374" s="242" t="s">
        <v>178</v>
      </c>
      <c r="G374" s="286" t="s">
        <v>37</v>
      </c>
    </row>
    <row r="375" spans="1:8" ht="44.25" hidden="1" customHeight="1">
      <c r="A375" s="587"/>
      <c r="B375" s="269"/>
      <c r="C375" s="561"/>
      <c r="D375" s="110" t="s">
        <v>219</v>
      </c>
      <c r="E375" s="561"/>
      <c r="F375" s="111"/>
      <c r="G375" s="307"/>
    </row>
    <row r="376" spans="1:8" ht="52.5" customHeight="1">
      <c r="A376" s="586" t="s">
        <v>543</v>
      </c>
      <c r="B376" s="594" t="s">
        <v>544</v>
      </c>
      <c r="C376" s="562">
        <v>3110</v>
      </c>
      <c r="D376" s="91">
        <v>30000000</v>
      </c>
      <c r="E376" s="561" t="s">
        <v>337</v>
      </c>
      <c r="F376" s="729" t="s">
        <v>24</v>
      </c>
      <c r="G376" s="759" t="s">
        <v>37</v>
      </c>
    </row>
    <row r="377" spans="1:8" ht="51.75" customHeight="1">
      <c r="A377" s="587"/>
      <c r="B377" s="595"/>
      <c r="C377" s="561"/>
      <c r="D377" s="93" t="s">
        <v>545</v>
      </c>
      <c r="E377" s="541"/>
      <c r="F377" s="730"/>
      <c r="G377" s="760"/>
      <c r="H377" s="76"/>
    </row>
    <row r="378" spans="1:8" ht="34.5" customHeight="1">
      <c r="A378" s="577" t="s">
        <v>590</v>
      </c>
      <c r="B378" s="579" t="s">
        <v>546</v>
      </c>
      <c r="C378" s="26">
        <v>3110</v>
      </c>
      <c r="D378" s="480">
        <v>1423500</v>
      </c>
      <c r="E378" s="614" t="s">
        <v>548</v>
      </c>
      <c r="F378" s="265" t="s">
        <v>72</v>
      </c>
      <c r="G378" s="575" t="s">
        <v>37</v>
      </c>
    </row>
    <row r="379" spans="1:8" ht="42" customHeight="1">
      <c r="A379" s="578"/>
      <c r="B379" s="551"/>
      <c r="C379" s="26"/>
      <c r="D379" s="9" t="s">
        <v>547</v>
      </c>
      <c r="E379" s="615"/>
      <c r="F379" s="265"/>
      <c r="G379" s="576"/>
    </row>
    <row r="380" spans="1:8" ht="42" customHeight="1">
      <c r="A380" s="735" t="s">
        <v>550</v>
      </c>
      <c r="B380" s="47" t="s">
        <v>552</v>
      </c>
      <c r="C380" s="292">
        <v>3110</v>
      </c>
      <c r="D380" s="124">
        <v>10409300</v>
      </c>
      <c r="E380" s="614" t="s">
        <v>548</v>
      </c>
      <c r="F380" s="614" t="s">
        <v>66</v>
      </c>
      <c r="G380" s="733" t="s">
        <v>40</v>
      </c>
    </row>
    <row r="381" spans="1:8" ht="59.25" customHeight="1">
      <c r="A381" s="736"/>
      <c r="B381" s="11"/>
      <c r="C381" s="23"/>
      <c r="D381" s="114" t="s">
        <v>549</v>
      </c>
      <c r="E381" s="615"/>
      <c r="F381" s="615"/>
      <c r="G381" s="734"/>
    </row>
    <row r="382" spans="1:8" ht="42" customHeight="1">
      <c r="A382" s="577" t="s">
        <v>553</v>
      </c>
      <c r="B382" s="47" t="s">
        <v>551</v>
      </c>
      <c r="C382" s="26">
        <v>3110</v>
      </c>
      <c r="D382" s="480">
        <v>1012300</v>
      </c>
      <c r="E382" s="667" t="s">
        <v>555</v>
      </c>
      <c r="F382" s="265" t="s">
        <v>160</v>
      </c>
      <c r="G382" s="733" t="s">
        <v>37</v>
      </c>
    </row>
    <row r="383" spans="1:8" ht="56.25" customHeight="1">
      <c r="A383" s="578"/>
      <c r="B383" s="467"/>
      <c r="C383" s="26"/>
      <c r="D383" s="114" t="s">
        <v>554</v>
      </c>
      <c r="E383" s="726"/>
      <c r="F383" s="466"/>
      <c r="G383" s="734"/>
    </row>
    <row r="384" spans="1:8" ht="52.5" customHeight="1">
      <c r="A384" s="577" t="s">
        <v>558</v>
      </c>
      <c r="B384" s="277" t="s">
        <v>556</v>
      </c>
      <c r="C384" s="737">
        <v>3110</v>
      </c>
      <c r="D384" s="25">
        <v>52800</v>
      </c>
      <c r="E384" s="614" t="s">
        <v>337</v>
      </c>
      <c r="F384" s="465" t="s">
        <v>144</v>
      </c>
      <c r="G384" s="575" t="s">
        <v>37</v>
      </c>
    </row>
    <row r="385" spans="1:13" ht="42" customHeight="1">
      <c r="A385" s="578"/>
      <c r="B385" s="277"/>
      <c r="C385" s="738"/>
      <c r="D385" s="9" t="s">
        <v>557</v>
      </c>
      <c r="E385" s="615"/>
      <c r="F385" s="265"/>
      <c r="G385" s="576"/>
    </row>
    <row r="386" spans="1:13" ht="70.5" customHeight="1">
      <c r="A386" s="577" t="s">
        <v>560</v>
      </c>
      <c r="B386" s="7" t="s">
        <v>559</v>
      </c>
      <c r="C386" s="580">
        <v>3110</v>
      </c>
      <c r="D386" s="27">
        <v>72000</v>
      </c>
      <c r="E386" s="614" t="s">
        <v>337</v>
      </c>
      <c r="F386" s="616" t="s">
        <v>144</v>
      </c>
      <c r="G386" s="754" t="s">
        <v>542</v>
      </c>
    </row>
    <row r="387" spans="1:13" ht="31.5" customHeight="1">
      <c r="A387" s="578"/>
      <c r="B387" s="28"/>
      <c r="C387" s="581"/>
      <c r="D387" s="36" t="s">
        <v>563</v>
      </c>
      <c r="E387" s="615"/>
      <c r="F387" s="599"/>
      <c r="G387" s="755"/>
    </row>
    <row r="388" spans="1:13" ht="40.5" customHeight="1">
      <c r="A388" s="577" t="s">
        <v>562</v>
      </c>
      <c r="B388" s="70" t="s">
        <v>561</v>
      </c>
      <c r="C388" s="580">
        <v>3110</v>
      </c>
      <c r="D388" s="27">
        <v>64800</v>
      </c>
      <c r="E388" s="614" t="s">
        <v>337</v>
      </c>
      <c r="F388" s="616" t="s">
        <v>144</v>
      </c>
      <c r="G388" s="488" t="s">
        <v>37</v>
      </c>
      <c r="L388" s="64"/>
    </row>
    <row r="389" spans="1:13" ht="38.25" customHeight="1">
      <c r="A389" s="578"/>
      <c r="B389" s="8"/>
      <c r="C389" s="581"/>
      <c r="D389" s="36" t="s">
        <v>564</v>
      </c>
      <c r="E389" s="615"/>
      <c r="F389" s="599"/>
      <c r="G389" s="489"/>
      <c r="H389" s="481"/>
      <c r="I389" s="73"/>
    </row>
    <row r="390" spans="1:13" ht="40.5" customHeight="1">
      <c r="A390" s="577" t="s">
        <v>651</v>
      </c>
      <c r="B390" s="588" t="s">
        <v>566</v>
      </c>
      <c r="C390" s="580">
        <v>3110</v>
      </c>
      <c r="D390" s="113">
        <v>430000000</v>
      </c>
      <c r="E390" s="614" t="s">
        <v>575</v>
      </c>
      <c r="F390" s="654" t="s">
        <v>72</v>
      </c>
      <c r="G390" s="488" t="s">
        <v>565</v>
      </c>
      <c r="L390" s="64"/>
    </row>
    <row r="391" spans="1:13" ht="63" customHeight="1">
      <c r="A391" s="578"/>
      <c r="B391" s="589"/>
      <c r="C391" s="581"/>
      <c r="D391" s="36" t="s">
        <v>652</v>
      </c>
      <c r="E391" s="615"/>
      <c r="F391" s="570"/>
      <c r="G391" s="489"/>
      <c r="H391" s="481"/>
      <c r="I391" s="73"/>
    </row>
    <row r="392" spans="1:13" ht="40.5" hidden="1" customHeight="1">
      <c r="A392" s="577" t="s">
        <v>88</v>
      </c>
      <c r="B392" s="579" t="s">
        <v>64</v>
      </c>
      <c r="C392" s="580">
        <v>3110</v>
      </c>
      <c r="D392" s="27">
        <v>0</v>
      </c>
      <c r="E392" s="614" t="s">
        <v>76</v>
      </c>
      <c r="F392" s="616" t="s">
        <v>73</v>
      </c>
      <c r="G392" s="237" t="s">
        <v>71</v>
      </c>
      <c r="L392" s="64"/>
    </row>
    <row r="393" spans="1:13" ht="40.5" hidden="1" customHeight="1">
      <c r="A393" s="578"/>
      <c r="B393" s="551"/>
      <c r="C393" s="581"/>
      <c r="D393" s="36" t="s">
        <v>97</v>
      </c>
      <c r="E393" s="615"/>
      <c r="F393" s="599"/>
      <c r="G393" s="304"/>
    </row>
    <row r="394" spans="1:13" ht="27.75" customHeight="1">
      <c r="A394" s="297" t="s">
        <v>11</v>
      </c>
      <c r="B394" s="4"/>
      <c r="C394" s="3"/>
      <c r="D394" s="57">
        <f>D376+D378+D380+D382+D384+D386+D388+D390+D360+D362</f>
        <v>473450839</v>
      </c>
      <c r="E394" s="3"/>
      <c r="F394" s="3"/>
      <c r="G394" s="298"/>
      <c r="H394" s="41"/>
      <c r="I394" s="37"/>
      <c r="J394" s="6"/>
      <c r="K394" s="95"/>
      <c r="L394" s="68"/>
      <c r="M394" s="69"/>
    </row>
    <row r="395" spans="1:13" ht="60" customHeight="1">
      <c r="A395" s="586" t="s">
        <v>592</v>
      </c>
      <c r="B395" s="743" t="s">
        <v>632</v>
      </c>
      <c r="C395" s="562">
        <v>3122</v>
      </c>
      <c r="D395" s="493">
        <v>6899700</v>
      </c>
      <c r="E395" s="562" t="s">
        <v>367</v>
      </c>
      <c r="F395" s="562" t="s">
        <v>23</v>
      </c>
      <c r="G395" s="671" t="s">
        <v>593</v>
      </c>
      <c r="H395" s="42"/>
      <c r="I395" s="37"/>
      <c r="K395" s="6"/>
    </row>
    <row r="396" spans="1:13" ht="119.25" customHeight="1" thickBot="1">
      <c r="A396" s="587"/>
      <c r="B396" s="744"/>
      <c r="C396" s="561"/>
      <c r="D396" s="110" t="s">
        <v>368</v>
      </c>
      <c r="E396" s="561"/>
      <c r="F396" s="561"/>
      <c r="G396" s="672"/>
      <c r="H396" s="82"/>
      <c r="I396" s="37"/>
      <c r="K396" s="6"/>
    </row>
    <row r="397" spans="1:13" ht="57" customHeight="1">
      <c r="A397" s="771" t="s">
        <v>629</v>
      </c>
      <c r="B397" s="600" t="s">
        <v>631</v>
      </c>
      <c r="C397" s="825">
        <v>3122</v>
      </c>
      <c r="D397" s="503">
        <v>2090000</v>
      </c>
      <c r="E397" s="662" t="s">
        <v>609</v>
      </c>
      <c r="F397" s="546" t="s">
        <v>24</v>
      </c>
      <c r="G397" s="548" t="s">
        <v>633</v>
      </c>
      <c r="H397" s="82"/>
      <c r="I397" s="37"/>
      <c r="K397" s="6"/>
    </row>
    <row r="398" spans="1:13" ht="96.75" customHeight="1" thickBot="1">
      <c r="A398" s="772"/>
      <c r="B398" s="601"/>
      <c r="C398" s="826"/>
      <c r="D398" s="505" t="s">
        <v>630</v>
      </c>
      <c r="E398" s="827"/>
      <c r="F398" s="547"/>
      <c r="G398" s="549"/>
      <c r="H398" s="82"/>
      <c r="I398" s="37"/>
      <c r="K398" s="6"/>
    </row>
    <row r="399" spans="1:13" ht="42" customHeight="1">
      <c r="A399" s="586" t="s">
        <v>571</v>
      </c>
      <c r="B399" s="743" t="s">
        <v>567</v>
      </c>
      <c r="C399" s="562">
        <v>3122</v>
      </c>
      <c r="D399" s="464">
        <v>53047500</v>
      </c>
      <c r="E399" s="562" t="s">
        <v>570</v>
      </c>
      <c r="F399" s="756" t="s">
        <v>23</v>
      </c>
      <c r="G399" s="671" t="s">
        <v>572</v>
      </c>
      <c r="H399" s="82"/>
      <c r="I399" s="37"/>
      <c r="K399" s="6"/>
    </row>
    <row r="400" spans="1:13" ht="129.75" customHeight="1">
      <c r="A400" s="758"/>
      <c r="B400" s="744"/>
      <c r="C400" s="561"/>
      <c r="D400" s="110" t="s">
        <v>574</v>
      </c>
      <c r="E400" s="561"/>
      <c r="F400" s="757"/>
      <c r="G400" s="672"/>
      <c r="H400" s="82"/>
      <c r="I400" s="37"/>
      <c r="K400" s="6"/>
    </row>
    <row r="401" spans="1:12" ht="35.25" customHeight="1">
      <c r="A401" s="355" t="s">
        <v>371</v>
      </c>
      <c r="B401" s="78"/>
      <c r="C401" s="79"/>
      <c r="D401" s="80">
        <f>D397+D399</f>
        <v>55137500</v>
      </c>
      <c r="E401" s="492">
        <v>6899700</v>
      </c>
      <c r="F401" s="79" t="s">
        <v>594</v>
      </c>
      <c r="G401" s="356"/>
      <c r="H401" s="42"/>
      <c r="I401" s="37"/>
      <c r="K401" s="6"/>
    </row>
    <row r="402" spans="1:12" ht="35.25" customHeight="1">
      <c r="A402" s="745" t="s">
        <v>602</v>
      </c>
      <c r="B402" s="747" t="s">
        <v>591</v>
      </c>
      <c r="C402" s="749">
        <v>3142</v>
      </c>
      <c r="D402" s="182">
        <v>23696510</v>
      </c>
      <c r="E402" s="562" t="s">
        <v>573</v>
      </c>
      <c r="F402" s="756" t="s">
        <v>23</v>
      </c>
      <c r="G402" s="671" t="s">
        <v>601</v>
      </c>
      <c r="H402" s="42"/>
      <c r="I402" s="37"/>
      <c r="K402" s="6"/>
    </row>
    <row r="403" spans="1:12" ht="135" customHeight="1">
      <c r="A403" s="746"/>
      <c r="B403" s="748"/>
      <c r="C403" s="750"/>
      <c r="D403" s="110" t="s">
        <v>603</v>
      </c>
      <c r="E403" s="561"/>
      <c r="F403" s="757"/>
      <c r="G403" s="672"/>
      <c r="H403" s="42"/>
      <c r="I403" s="37"/>
      <c r="K403" s="6"/>
    </row>
    <row r="404" spans="1:12" ht="35.25" customHeight="1">
      <c r="A404" s="5" t="s">
        <v>393</v>
      </c>
      <c r="B404" s="78"/>
      <c r="C404" s="79"/>
      <c r="D404" s="80">
        <f>D402</f>
        <v>23696510</v>
      </c>
      <c r="E404" s="79"/>
      <c r="F404" s="79"/>
      <c r="G404" s="79"/>
      <c r="H404" s="42"/>
      <c r="I404" s="37"/>
      <c r="K404" s="6"/>
    </row>
    <row r="405" spans="1:12" ht="38.25" customHeight="1">
      <c r="A405" s="742"/>
      <c r="B405" s="742"/>
      <c r="C405" s="742"/>
      <c r="D405" s="742"/>
      <c r="E405" s="742"/>
      <c r="F405" s="742"/>
      <c r="G405" s="742"/>
    </row>
    <row r="406" spans="1:12" ht="38.25" customHeight="1">
      <c r="A406" s="533"/>
      <c r="B406" s="533"/>
      <c r="C406" s="533"/>
      <c r="D406" s="533"/>
      <c r="E406" s="533"/>
      <c r="F406" s="533"/>
      <c r="G406" s="533"/>
    </row>
    <row r="407" spans="1:12" ht="25.5" customHeight="1">
      <c r="A407" s="535"/>
      <c r="B407" s="357"/>
      <c r="C407" s="359"/>
      <c r="D407" s="751"/>
      <c r="E407" s="751"/>
      <c r="F407" s="752"/>
      <c r="G407" s="752"/>
    </row>
    <row r="408" spans="1:12" s="538" customFormat="1" ht="15.6">
      <c r="A408" s="537"/>
      <c r="F408" s="753"/>
      <c r="G408" s="753"/>
    </row>
    <row r="409" spans="1:12" ht="15.6">
      <c r="A409" s="360"/>
      <c r="B409" s="360"/>
      <c r="C409" s="357"/>
      <c r="D409" s="360"/>
      <c r="E409" s="361"/>
      <c r="F409" s="361"/>
      <c r="G409" s="361"/>
    </row>
    <row r="410" spans="1:12" ht="30" hidden="1" customHeight="1">
      <c r="A410" s="739"/>
      <c r="B410" s="357"/>
      <c r="C410" s="358"/>
      <c r="D410" s="740"/>
      <c r="E410" s="740"/>
      <c r="F410" s="740"/>
      <c r="G410" s="740"/>
    </row>
    <row r="411" spans="1:12" ht="12.75" hidden="1" customHeight="1">
      <c r="A411" s="739"/>
      <c r="B411" s="357"/>
      <c r="C411" s="359"/>
      <c r="D411" s="741"/>
      <c r="E411" s="741"/>
      <c r="F411" s="741"/>
      <c r="G411" s="741"/>
    </row>
    <row r="412" spans="1:12" ht="12.75" hidden="1" customHeight="1">
      <c r="A412" s="357"/>
      <c r="B412" s="357"/>
      <c r="C412" s="359"/>
      <c r="D412" s="532"/>
      <c r="E412" s="532"/>
      <c r="F412" s="532"/>
      <c r="G412" s="532"/>
    </row>
    <row r="413" spans="1:12" ht="21.75" hidden="1" customHeight="1">
      <c r="A413" s="739"/>
      <c r="B413" s="357"/>
      <c r="C413" s="358"/>
      <c r="D413" s="740"/>
      <c r="E413" s="740"/>
      <c r="F413" s="740"/>
      <c r="G413" s="740"/>
      <c r="H413" s="76">
        <v>66282560</v>
      </c>
    </row>
    <row r="414" spans="1:12" ht="12.75" customHeight="1">
      <c r="A414" s="739"/>
      <c r="B414" s="357"/>
      <c r="C414" s="359"/>
      <c r="D414" s="741"/>
      <c r="E414" s="741"/>
      <c r="F414" s="741"/>
      <c r="G414" s="741"/>
    </row>
    <row r="415" spans="1:12" ht="12.75" customHeight="1">
      <c r="A415" s="357"/>
      <c r="B415" s="357"/>
      <c r="C415" s="359"/>
      <c r="D415" s="532"/>
      <c r="E415" s="532"/>
      <c r="F415" s="532"/>
      <c r="G415" s="532"/>
    </row>
    <row r="416" spans="1:12" ht="23.4">
      <c r="A416" s="361"/>
      <c r="B416" s="361"/>
      <c r="C416" s="361"/>
      <c r="D416" s="536"/>
      <c r="E416" s="361"/>
      <c r="F416" s="361"/>
      <c r="G416" s="361"/>
      <c r="H416" s="37"/>
      <c r="K416" s="63"/>
      <c r="L416" s="71"/>
    </row>
  </sheetData>
  <mergeCells count="686">
    <mergeCell ref="A203:A204"/>
    <mergeCell ref="B203:B204"/>
    <mergeCell ref="C203:C204"/>
    <mergeCell ref="E203:E204"/>
    <mergeCell ref="F203:F204"/>
    <mergeCell ref="E284:E285"/>
    <mergeCell ref="G294:G295"/>
    <mergeCell ref="F274:F275"/>
    <mergeCell ref="F260:F261"/>
    <mergeCell ref="G286:G287"/>
    <mergeCell ref="G357:G358"/>
    <mergeCell ref="E352:E353"/>
    <mergeCell ref="G352:G353"/>
    <mergeCell ref="G340:G341"/>
    <mergeCell ref="G342:G343"/>
    <mergeCell ref="G344:G345"/>
    <mergeCell ref="E340:E341"/>
    <mergeCell ref="E342:E343"/>
    <mergeCell ref="E344:E345"/>
    <mergeCell ref="E346:E347"/>
    <mergeCell ref="E357:F358"/>
    <mergeCell ref="E348:E349"/>
    <mergeCell ref="G288:G289"/>
    <mergeCell ref="G282:G283"/>
    <mergeCell ref="G328:G329"/>
    <mergeCell ref="F304:F305"/>
    <mergeCell ref="F340:F341"/>
    <mergeCell ref="E292:E293"/>
    <mergeCell ref="A397:A398"/>
    <mergeCell ref="B397:B398"/>
    <mergeCell ref="A274:A275"/>
    <mergeCell ref="B274:B275"/>
    <mergeCell ref="F352:F353"/>
    <mergeCell ref="E350:E351"/>
    <mergeCell ref="B290:B291"/>
    <mergeCell ref="A294:A295"/>
    <mergeCell ref="C397:C398"/>
    <mergeCell ref="E397:E398"/>
    <mergeCell ref="F397:F398"/>
    <mergeCell ref="E290:E291"/>
    <mergeCell ref="A280:A281"/>
    <mergeCell ref="A288:A289"/>
    <mergeCell ref="A290:A291"/>
    <mergeCell ref="C274:C275"/>
    <mergeCell ref="C280:C281"/>
    <mergeCell ref="A278:A279"/>
    <mergeCell ref="E282:E283"/>
    <mergeCell ref="F276:F277"/>
    <mergeCell ref="A298:A299"/>
    <mergeCell ref="E294:E295"/>
    <mergeCell ref="B316:B317"/>
    <mergeCell ref="E296:E297"/>
    <mergeCell ref="A258:A259"/>
    <mergeCell ref="A292:A293"/>
    <mergeCell ref="A264:A265"/>
    <mergeCell ref="B288:B289"/>
    <mergeCell ref="B242:B243"/>
    <mergeCell ref="B276:B277"/>
    <mergeCell ref="A242:A243"/>
    <mergeCell ref="A240:A241"/>
    <mergeCell ref="A272:A273"/>
    <mergeCell ref="A244:A245"/>
    <mergeCell ref="A248:A249"/>
    <mergeCell ref="B248:B249"/>
    <mergeCell ref="A250:A251"/>
    <mergeCell ref="A246:A247"/>
    <mergeCell ref="A252:A253"/>
    <mergeCell ref="E264:E265"/>
    <mergeCell ref="E280:E281"/>
    <mergeCell ref="E222:E223"/>
    <mergeCell ref="E260:E261"/>
    <mergeCell ref="F264:F265"/>
    <mergeCell ref="E268:E269"/>
    <mergeCell ref="E256:E257"/>
    <mergeCell ref="E242:E243"/>
    <mergeCell ref="C236:C237"/>
    <mergeCell ref="G163:G164"/>
    <mergeCell ref="G173:G174"/>
    <mergeCell ref="G175:G176"/>
    <mergeCell ref="F163:F164"/>
    <mergeCell ref="C276:C277"/>
    <mergeCell ref="C242:C243"/>
    <mergeCell ref="G272:G273"/>
    <mergeCell ref="G256:G257"/>
    <mergeCell ref="G252:G253"/>
    <mergeCell ref="F250:F251"/>
    <mergeCell ref="E236:E237"/>
    <mergeCell ref="E252:E253"/>
    <mergeCell ref="G165:G166"/>
    <mergeCell ref="E167:E168"/>
    <mergeCell ref="G167:G168"/>
    <mergeCell ref="G212:G213"/>
    <mergeCell ref="E214:E215"/>
    <mergeCell ref="E274:E275"/>
    <mergeCell ref="E276:E277"/>
    <mergeCell ref="G220:G221"/>
    <mergeCell ref="E226:E227"/>
    <mergeCell ref="E228:E229"/>
    <mergeCell ref="C256:C257"/>
    <mergeCell ref="F256:F257"/>
    <mergeCell ref="G177:G178"/>
    <mergeCell ref="G179:G180"/>
    <mergeCell ref="G181:G182"/>
    <mergeCell ref="F177:F178"/>
    <mergeCell ref="G169:G170"/>
    <mergeCell ref="G210:G211"/>
    <mergeCell ref="F214:F215"/>
    <mergeCell ref="E197:E198"/>
    <mergeCell ref="F197:F198"/>
    <mergeCell ref="G197:G198"/>
    <mergeCell ref="E177:E178"/>
    <mergeCell ref="F175:F176"/>
    <mergeCell ref="E175:E176"/>
    <mergeCell ref="E171:E172"/>
    <mergeCell ref="E199:E200"/>
    <mergeCell ref="F199:F200"/>
    <mergeCell ref="G199:G200"/>
    <mergeCell ref="G214:G215"/>
    <mergeCell ref="F212:F213"/>
    <mergeCell ref="E169:E170"/>
    <mergeCell ref="E173:E174"/>
    <mergeCell ref="G203:G204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A87:A88"/>
    <mergeCell ref="C97:C98"/>
    <mergeCell ref="A105:A106"/>
    <mergeCell ref="C105:C106"/>
    <mergeCell ref="F139:F140"/>
    <mergeCell ref="E137:E138"/>
    <mergeCell ref="E133:E134"/>
    <mergeCell ref="F133:F134"/>
    <mergeCell ref="F143:F144"/>
    <mergeCell ref="B131:B132"/>
    <mergeCell ref="F137:F138"/>
    <mergeCell ref="A123:A124"/>
    <mergeCell ref="A85:A86"/>
    <mergeCell ref="A83:A84"/>
    <mergeCell ref="A129:A130"/>
    <mergeCell ref="F103:F104"/>
    <mergeCell ref="G121:G122"/>
    <mergeCell ref="E123:E124"/>
    <mergeCell ref="F123:F124"/>
    <mergeCell ref="G123:G124"/>
    <mergeCell ref="E143:E144"/>
    <mergeCell ref="G145:G146"/>
    <mergeCell ref="G149:G150"/>
    <mergeCell ref="G151:G152"/>
    <mergeCell ref="E141:E142"/>
    <mergeCell ref="F121:F122"/>
    <mergeCell ref="E121:E122"/>
    <mergeCell ref="G137:G138"/>
    <mergeCell ref="G139:G140"/>
    <mergeCell ref="G141:G142"/>
    <mergeCell ref="G147:G148"/>
    <mergeCell ref="E151:E152"/>
    <mergeCell ref="A125:A126"/>
    <mergeCell ref="A109:A110"/>
    <mergeCell ref="A95:A96"/>
    <mergeCell ref="A113:A114"/>
    <mergeCell ref="A119:A120"/>
    <mergeCell ref="A117:A118"/>
    <mergeCell ref="A121:A122"/>
    <mergeCell ref="A81:A82"/>
    <mergeCell ref="A97:A98"/>
    <mergeCell ref="E93:E94"/>
    <mergeCell ref="B50:B55"/>
    <mergeCell ref="A52:A53"/>
    <mergeCell ref="A59:A60"/>
    <mergeCell ref="A62:A63"/>
    <mergeCell ref="A64:A65"/>
    <mergeCell ref="A54:A55"/>
    <mergeCell ref="A107:A108"/>
    <mergeCell ref="E107:E108"/>
    <mergeCell ref="A99:A100"/>
    <mergeCell ref="C99:C100"/>
    <mergeCell ref="E99:E100"/>
    <mergeCell ref="E101:E102"/>
    <mergeCell ref="E103:E104"/>
    <mergeCell ref="E89:E90"/>
    <mergeCell ref="E77:E78"/>
    <mergeCell ref="E79:E80"/>
    <mergeCell ref="E81:E82"/>
    <mergeCell ref="A73:A74"/>
    <mergeCell ref="A67:A68"/>
    <mergeCell ref="A77:A78"/>
    <mergeCell ref="A75:A76"/>
    <mergeCell ref="A171:A172"/>
    <mergeCell ref="E165:E166"/>
    <mergeCell ref="C177:C178"/>
    <mergeCell ref="C197:C198"/>
    <mergeCell ref="E232:E233"/>
    <mergeCell ref="C212:C213"/>
    <mergeCell ref="B193:B194"/>
    <mergeCell ref="E230:E231"/>
    <mergeCell ref="B175:B176"/>
    <mergeCell ref="C175:C176"/>
    <mergeCell ref="A224:A225"/>
    <mergeCell ref="E212:E213"/>
    <mergeCell ref="C210:C211"/>
    <mergeCell ref="E210:E211"/>
    <mergeCell ref="A206:A207"/>
    <mergeCell ref="C214:C215"/>
    <mergeCell ref="A175:A176"/>
    <mergeCell ref="A177:A178"/>
    <mergeCell ref="A214:A215"/>
    <mergeCell ref="A220:A221"/>
    <mergeCell ref="A212:A213"/>
    <mergeCell ref="A199:A200"/>
    <mergeCell ref="B199:B200"/>
    <mergeCell ref="C199:C200"/>
    <mergeCell ref="A161:A162"/>
    <mergeCell ref="A163:A164"/>
    <mergeCell ref="A153:A154"/>
    <mergeCell ref="A131:A132"/>
    <mergeCell ref="A135:A136"/>
    <mergeCell ref="A151:A152"/>
    <mergeCell ref="B129:B130"/>
    <mergeCell ref="C129:C130"/>
    <mergeCell ref="C131:C132"/>
    <mergeCell ref="B151:B152"/>
    <mergeCell ref="A159:A160"/>
    <mergeCell ref="A155:A156"/>
    <mergeCell ref="A157:A158"/>
    <mergeCell ref="B157:B158"/>
    <mergeCell ref="A296:A297"/>
    <mergeCell ref="B296:B297"/>
    <mergeCell ref="A222:A223"/>
    <mergeCell ref="A197:A198"/>
    <mergeCell ref="B197:B198"/>
    <mergeCell ref="C193:C194"/>
    <mergeCell ref="E248:E249"/>
    <mergeCell ref="A262:A263"/>
    <mergeCell ref="C260:C261"/>
    <mergeCell ref="A193:A194"/>
    <mergeCell ref="A195:A196"/>
    <mergeCell ref="E216:E217"/>
    <mergeCell ref="E220:E221"/>
    <mergeCell ref="E224:E225"/>
    <mergeCell ref="E218:E219"/>
    <mergeCell ref="E238:E239"/>
    <mergeCell ref="E240:E241"/>
    <mergeCell ref="E244:E245"/>
    <mergeCell ref="A230:A231"/>
    <mergeCell ref="B218:B219"/>
    <mergeCell ref="A260:A261"/>
    <mergeCell ref="A238:A239"/>
    <mergeCell ref="A256:A257"/>
    <mergeCell ref="A254:A255"/>
    <mergeCell ref="F242:F243"/>
    <mergeCell ref="G216:G217"/>
    <mergeCell ref="F246:F247"/>
    <mergeCell ref="G284:G285"/>
    <mergeCell ref="F258:F259"/>
    <mergeCell ref="G260:G261"/>
    <mergeCell ref="G258:G259"/>
    <mergeCell ref="G222:G223"/>
    <mergeCell ref="G262:G263"/>
    <mergeCell ref="F236:F237"/>
    <mergeCell ref="G250:G251"/>
    <mergeCell ref="G224:G225"/>
    <mergeCell ref="G218:G219"/>
    <mergeCell ref="F232:F233"/>
    <mergeCell ref="F244:F245"/>
    <mergeCell ref="G234:G235"/>
    <mergeCell ref="G242:G243"/>
    <mergeCell ref="G254:G255"/>
    <mergeCell ref="F262:F263"/>
    <mergeCell ref="G270:G271"/>
    <mergeCell ref="G386:G387"/>
    <mergeCell ref="E402:E403"/>
    <mergeCell ref="F402:F403"/>
    <mergeCell ref="G402:G403"/>
    <mergeCell ref="F399:F400"/>
    <mergeCell ref="A399:A400"/>
    <mergeCell ref="G376:G377"/>
    <mergeCell ref="G306:G307"/>
    <mergeCell ref="C306:C307"/>
    <mergeCell ref="F306:F307"/>
    <mergeCell ref="G334:G335"/>
    <mergeCell ref="G368:G369"/>
    <mergeCell ref="G366:G367"/>
    <mergeCell ref="G372:G373"/>
    <mergeCell ref="G364:G365"/>
    <mergeCell ref="G360:G361"/>
    <mergeCell ref="G362:G363"/>
    <mergeCell ref="G346:G347"/>
    <mergeCell ref="G348:G349"/>
    <mergeCell ref="C376:C377"/>
    <mergeCell ref="E376:E377"/>
    <mergeCell ref="C340:C341"/>
    <mergeCell ref="C374:C375"/>
    <mergeCell ref="E374:E375"/>
    <mergeCell ref="A413:A414"/>
    <mergeCell ref="D413:G413"/>
    <mergeCell ref="D414:G414"/>
    <mergeCell ref="C395:C396"/>
    <mergeCell ref="E395:E396"/>
    <mergeCell ref="F395:F396"/>
    <mergeCell ref="G395:G396"/>
    <mergeCell ref="A405:G405"/>
    <mergeCell ref="B395:B396"/>
    <mergeCell ref="A395:A396"/>
    <mergeCell ref="A410:A411"/>
    <mergeCell ref="D410:G410"/>
    <mergeCell ref="D411:G411"/>
    <mergeCell ref="A402:A403"/>
    <mergeCell ref="B402:B403"/>
    <mergeCell ref="C402:C403"/>
    <mergeCell ref="D407:E407"/>
    <mergeCell ref="F407:G407"/>
    <mergeCell ref="G399:G400"/>
    <mergeCell ref="E399:E400"/>
    <mergeCell ref="G397:G398"/>
    <mergeCell ref="B399:B400"/>
    <mergeCell ref="C399:C400"/>
    <mergeCell ref="F408:G408"/>
    <mergeCell ref="G378:G379"/>
    <mergeCell ref="E380:E381"/>
    <mergeCell ref="F380:F381"/>
    <mergeCell ref="G380:G381"/>
    <mergeCell ref="E382:E383"/>
    <mergeCell ref="G382:G383"/>
    <mergeCell ref="A380:A381"/>
    <mergeCell ref="A382:A383"/>
    <mergeCell ref="A384:A385"/>
    <mergeCell ref="C384:C385"/>
    <mergeCell ref="E384:E385"/>
    <mergeCell ref="A378:A379"/>
    <mergeCell ref="B378:B379"/>
    <mergeCell ref="E378:E379"/>
    <mergeCell ref="G384:G385"/>
    <mergeCell ref="F376:F377"/>
    <mergeCell ref="F390:F391"/>
    <mergeCell ref="B366:B367"/>
    <mergeCell ref="B368:B369"/>
    <mergeCell ref="B370:B371"/>
    <mergeCell ref="A372:A373"/>
    <mergeCell ref="B364:B365"/>
    <mergeCell ref="E360:E361"/>
    <mergeCell ref="F360:F361"/>
    <mergeCell ref="E362:E363"/>
    <mergeCell ref="F362:F363"/>
    <mergeCell ref="A362:A363"/>
    <mergeCell ref="B372:B373"/>
    <mergeCell ref="A388:A389"/>
    <mergeCell ref="E390:E391"/>
    <mergeCell ref="A374:A375"/>
    <mergeCell ref="E392:E393"/>
    <mergeCell ref="F392:F393"/>
    <mergeCell ref="C388:C389"/>
    <mergeCell ref="E388:E389"/>
    <mergeCell ref="F388:F389"/>
    <mergeCell ref="E386:E387"/>
    <mergeCell ref="F386:F387"/>
    <mergeCell ref="A300:A301"/>
    <mergeCell ref="A308:A309"/>
    <mergeCell ref="A330:A331"/>
    <mergeCell ref="B330:B331"/>
    <mergeCell ref="C330:C331"/>
    <mergeCell ref="E310:E311"/>
    <mergeCell ref="C308:C309"/>
    <mergeCell ref="E328:E329"/>
    <mergeCell ref="E330:E331"/>
    <mergeCell ref="E326:E327"/>
    <mergeCell ref="C316:C317"/>
    <mergeCell ref="A322:A323"/>
    <mergeCell ref="B322:B323"/>
    <mergeCell ref="A310:A311"/>
    <mergeCell ref="B314:B315"/>
    <mergeCell ref="A314:A315"/>
    <mergeCell ref="A312:A313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10:F211"/>
    <mergeCell ref="E189:E190"/>
    <mergeCell ref="G189:G190"/>
    <mergeCell ref="E191:E192"/>
    <mergeCell ref="F191:F192"/>
    <mergeCell ref="G191:G192"/>
    <mergeCell ref="E193:E194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117:E118"/>
    <mergeCell ref="F117:F118"/>
    <mergeCell ref="E119:E120"/>
    <mergeCell ref="F119:F120"/>
    <mergeCell ref="G93:G94"/>
    <mergeCell ref="E85:E86"/>
    <mergeCell ref="E105:E106"/>
    <mergeCell ref="E115:E116"/>
    <mergeCell ref="C95:C96"/>
    <mergeCell ref="E87:E88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F59:F60"/>
    <mergeCell ref="G59:G60"/>
    <mergeCell ref="E52:E53"/>
    <mergeCell ref="C59:C60"/>
    <mergeCell ref="E59:E60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69:A70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C25:C26"/>
    <mergeCell ref="G161:G162"/>
    <mergeCell ref="G131:G132"/>
    <mergeCell ref="G129:G130"/>
    <mergeCell ref="G127:G128"/>
    <mergeCell ref="E125:E126"/>
    <mergeCell ref="F125:F126"/>
    <mergeCell ref="G125:G126"/>
    <mergeCell ref="G195:G196"/>
    <mergeCell ref="E131:E132"/>
    <mergeCell ref="F131:F132"/>
    <mergeCell ref="E145:E146"/>
    <mergeCell ref="F129:F130"/>
    <mergeCell ref="G133:G134"/>
    <mergeCell ref="F135:F136"/>
    <mergeCell ref="G135:G136"/>
    <mergeCell ref="E157:E158"/>
    <mergeCell ref="E163:E164"/>
    <mergeCell ref="G159:G160"/>
    <mergeCell ref="G157:G158"/>
    <mergeCell ref="E153:E154"/>
    <mergeCell ref="G153:G154"/>
    <mergeCell ref="E155:E156"/>
    <mergeCell ref="G155:G156"/>
    <mergeCell ref="E159:E160"/>
    <mergeCell ref="B167:B168"/>
    <mergeCell ref="C167:C168"/>
    <mergeCell ref="F195:F196"/>
    <mergeCell ref="B195:B196"/>
    <mergeCell ref="E127:E128"/>
    <mergeCell ref="F127:F128"/>
    <mergeCell ref="E129:E130"/>
    <mergeCell ref="C232:C233"/>
    <mergeCell ref="C195:C196"/>
    <mergeCell ref="E195:E196"/>
    <mergeCell ref="B177:B178"/>
    <mergeCell ref="B230:B231"/>
    <mergeCell ref="B226:B227"/>
    <mergeCell ref="F167:F168"/>
    <mergeCell ref="F216:F217"/>
    <mergeCell ref="B169:B170"/>
    <mergeCell ref="A167:A168"/>
    <mergeCell ref="E314:E315"/>
    <mergeCell ref="F314:F315"/>
    <mergeCell ref="B310:B311"/>
    <mergeCell ref="C310:C311"/>
    <mergeCell ref="F312:F313"/>
    <mergeCell ref="E312:E313"/>
    <mergeCell ref="E270:E271"/>
    <mergeCell ref="E272:E273"/>
    <mergeCell ref="F272:F273"/>
    <mergeCell ref="E288:E289"/>
    <mergeCell ref="E258:E259"/>
    <mergeCell ref="C262:C263"/>
    <mergeCell ref="E262:E263"/>
    <mergeCell ref="B280:B281"/>
    <mergeCell ref="C314:C315"/>
    <mergeCell ref="B308:B309"/>
    <mergeCell ref="E306:E307"/>
    <mergeCell ref="A169:A170"/>
    <mergeCell ref="A228:A229"/>
    <mergeCell ref="B228:B229"/>
    <mergeCell ref="A226:A227"/>
    <mergeCell ref="B212:B213"/>
    <mergeCell ref="C304:C30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B352:B353"/>
    <mergeCell ref="B348:B349"/>
    <mergeCell ref="E308:E309"/>
    <mergeCell ref="E298:E299"/>
    <mergeCell ref="B302:B303"/>
    <mergeCell ref="B332:B333"/>
    <mergeCell ref="C332:C333"/>
    <mergeCell ref="E336:E337"/>
    <mergeCell ref="E338:E339"/>
    <mergeCell ref="C322:C323"/>
    <mergeCell ref="E334:E335"/>
    <mergeCell ref="E332:E333"/>
    <mergeCell ref="E304:E305"/>
    <mergeCell ref="E322:E323"/>
    <mergeCell ref="E324:F325"/>
    <mergeCell ref="E320:E321"/>
    <mergeCell ref="E318:E319"/>
    <mergeCell ref="F302:F303"/>
    <mergeCell ref="F300:F301"/>
    <mergeCell ref="F308:F309"/>
    <mergeCell ref="F298:F299"/>
    <mergeCell ref="F290:F291"/>
    <mergeCell ref="F292:F293"/>
    <mergeCell ref="G246:G247"/>
    <mergeCell ref="G248:G249"/>
    <mergeCell ref="F252:F253"/>
    <mergeCell ref="F280:F281"/>
    <mergeCell ref="G268:G269"/>
    <mergeCell ref="F350:F351"/>
    <mergeCell ref="E354:E355"/>
    <mergeCell ref="F354:F355"/>
    <mergeCell ref="F330:F331"/>
    <mergeCell ref="G330:G331"/>
    <mergeCell ref="G332:G333"/>
    <mergeCell ref="F332:F333"/>
    <mergeCell ref="G326:G327"/>
    <mergeCell ref="G308:G309"/>
    <mergeCell ref="F310:F311"/>
    <mergeCell ref="G324:G325"/>
    <mergeCell ref="G350:G351"/>
    <mergeCell ref="G290:G291"/>
    <mergeCell ref="G336:G337"/>
    <mergeCell ref="G338:G339"/>
    <mergeCell ref="F294:F295"/>
    <mergeCell ref="E254:E255"/>
    <mergeCell ref="A392:A393"/>
    <mergeCell ref="B392:B393"/>
    <mergeCell ref="C392:C393"/>
    <mergeCell ref="A332:A333"/>
    <mergeCell ref="A342:A343"/>
    <mergeCell ref="A340:A341"/>
    <mergeCell ref="B340:B341"/>
    <mergeCell ref="A386:A387"/>
    <mergeCell ref="A354:A355"/>
    <mergeCell ref="C354:C355"/>
    <mergeCell ref="A376:A377"/>
    <mergeCell ref="A390:A391"/>
    <mergeCell ref="A350:A351"/>
    <mergeCell ref="B350:B351"/>
    <mergeCell ref="B390:B391"/>
    <mergeCell ref="C390:C391"/>
    <mergeCell ref="C386:C387"/>
    <mergeCell ref="A344:A345"/>
    <mergeCell ref="A352:A353"/>
    <mergeCell ref="C352:C353"/>
    <mergeCell ref="A348:A349"/>
    <mergeCell ref="B376:B377"/>
    <mergeCell ref="B344:B345"/>
    <mergeCell ref="C350:C351"/>
    <mergeCell ref="A318:A319"/>
    <mergeCell ref="A320:A321"/>
    <mergeCell ref="A302:A303"/>
    <mergeCell ref="B300:B301"/>
    <mergeCell ref="G314:G315"/>
    <mergeCell ref="E316:E317"/>
    <mergeCell ref="F316:F317"/>
    <mergeCell ref="G316:G317"/>
    <mergeCell ref="A316:A317"/>
    <mergeCell ref="A306:A307"/>
    <mergeCell ref="B306:B307"/>
    <mergeCell ref="C302:C303"/>
    <mergeCell ref="E302:E303"/>
    <mergeCell ref="C300:C301"/>
    <mergeCell ref="E300:E301"/>
    <mergeCell ref="G300:G301"/>
    <mergeCell ref="G304:G305"/>
    <mergeCell ref="G312:G313"/>
    <mergeCell ref="G310:G311"/>
    <mergeCell ref="A304:A305"/>
    <mergeCell ref="G302:G303"/>
    <mergeCell ref="A201:A202"/>
    <mergeCell ref="B201:B202"/>
    <mergeCell ref="C201:C202"/>
    <mergeCell ref="E201:E202"/>
    <mergeCell ref="F201:F202"/>
    <mergeCell ref="G201:G202"/>
    <mergeCell ref="G298:G299"/>
    <mergeCell ref="F296:F297"/>
    <mergeCell ref="G296:G297"/>
    <mergeCell ref="B298:B299"/>
    <mergeCell ref="F288:F289"/>
    <mergeCell ref="B294:B295"/>
    <mergeCell ref="B278:B279"/>
    <mergeCell ref="C278:C279"/>
    <mergeCell ref="E278:E279"/>
    <mergeCell ref="F278:F279"/>
    <mergeCell ref="E246:E247"/>
    <mergeCell ref="E250:E251"/>
    <mergeCell ref="G280:G281"/>
    <mergeCell ref="G274:G275"/>
    <mergeCell ref="G276:G277"/>
    <mergeCell ref="G278:G279"/>
    <mergeCell ref="G266:G267"/>
    <mergeCell ref="G264:G26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21" max="6" man="1"/>
    <brk id="313" max="6" man="1"/>
    <brk id="38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2024-04-25T09:15:41Z</cp:lastPrinted>
  <dcterms:created xsi:type="dcterms:W3CDTF">2016-01-19T07:58:56Z</dcterms:created>
  <dcterms:modified xsi:type="dcterms:W3CDTF">2024-05-10T11:14:51Z</dcterms:modified>
</cp:coreProperties>
</file>