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робота\РП\РП+33 зміни АПАРАТ\"/>
    </mc:Choice>
  </mc:AlternateContent>
  <bookViews>
    <workbookView xWindow="0" yWindow="0" windowWidth="23040" windowHeight="9072"/>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362" i="6" l="1"/>
  <c r="D404" i="6" l="1"/>
  <c r="D413" i="6" l="1"/>
  <c r="D169" i="6" l="1"/>
  <c r="D205" i="6" s="1"/>
  <c r="D58" i="6" l="1"/>
  <c r="D368" i="6" l="1"/>
  <c r="D294" i="6" l="1"/>
  <c r="D222" i="6" l="1"/>
  <c r="D8" i="6" l="1"/>
  <c r="D12" i="6"/>
  <c r="D10" i="6"/>
  <c r="D416" i="6" l="1"/>
  <c r="D220" i="6" l="1"/>
  <c r="D59" i="6" l="1"/>
  <c r="D66" i="6" l="1"/>
  <c r="D372" i="6" l="1"/>
  <c r="D370" i="6"/>
  <c r="D365" i="6"/>
  <c r="D274" i="6"/>
  <c r="D143" i="6"/>
  <c r="D111" i="6"/>
  <c r="D95" i="6"/>
  <c r="D61" i="6"/>
  <c r="D29" i="6"/>
  <c r="D20" i="6"/>
</calcChain>
</file>

<file path=xl/sharedStrings.xml><?xml version="1.0" encoding="utf-8"?>
<sst xmlns="http://schemas.openxmlformats.org/spreadsheetml/2006/main" count="1188" uniqueCount="689">
  <si>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</si>
  <si>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</si>
  <si>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</si>
  <si>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</si>
  <si>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</si>
  <si>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</si>
  <si>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</si>
  <si>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</si>
  <si>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</si>
  <si>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</si>
  <si>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</si>
  <si>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</si>
  <si>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</si>
  <si>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</si>
  <si>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</si>
  <si>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</si>
  <si>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</si>
  <si>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</si>
  <si>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</si>
  <si>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</si>
  <si>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</si>
  <si>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</si>
  <si>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</si>
  <si>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</si>
  <si>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</si>
  <si>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</si>
  <si>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</si>
  <si>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</si>
  <si>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</si>
  <si>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</si>
  <si>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</si>
  <si>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</si>
  <si>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</si>
  <si>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</si>
  <si>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</si>
  <si>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</si>
  <si>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</si>
  <si>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</si>
  <si>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</si>
  <si>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</si>
  <si>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</si>
  <si>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</si>
  <si>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</si>
  <si>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</si>
  <si>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</si>
  <si>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</si>
  <si>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</si>
  <si>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</si>
  <si>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</si>
  <si>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</si>
  <si>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</si>
  <si>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</si>
  <si>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</si>
  <si>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</si>
  <si>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</si>
  <si>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</si>
  <si>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</si>
  <si>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</si>
  <si>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</si>
  <si>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</si>
  <si>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</si>
  <si>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</si>
  <si>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</si>
  <si>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</si>
  <si>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</si>
  <si>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</si>
  <si>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</si>
  <si>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</si>
  <si>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</si>
  <si>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</si>
  <si>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</si>
  <si>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</si>
  <si>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</si>
  <si>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</si>
  <si>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</si>
  <si>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</si>
  <si>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</si>
  <si>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</si>
  <si>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</si>
  <si>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</si>
  <si>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</si>
  <si>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</si>
  <si>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</si>
  <si>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</si>
  <si>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</si>
  <si>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</si>
  <si>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</si>
  <si>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</si>
  <si>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</si>
  <si>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</si>
  <si>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</si>
  <si>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</si>
  <si>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</si>
  <si>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</si>
  <si>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</si>
  <si>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</si>
  <si>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</si>
  <si>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</si>
  <si>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</si>
  <si>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</si>
  <si>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</si>
  <si>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</si>
  <si>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</si>
  <si>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</si>
  <si>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</si>
  <si>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</si>
  <si>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</si>
  <si>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</si>
  <si>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</si>
  <si>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</si>
  <si>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</si>
  <si>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</si>
  <si>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</si>
  <si>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</si>
  <si>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</si>
  <si>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</si>
  <si>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</si>
  <si>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</si>
  <si>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</si>
  <si>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</si>
  <si>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</si>
  <si>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</si>
  <si>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</si>
  <si>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</si>
  <si>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</si>
  <si>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</si>
  <si>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</si>
  <si>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</si>
  <si>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</si>
  <si>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</si>
  <si>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</si>
  <si>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</si>
  <si>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</si>
  <si>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</si>
  <si>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</si>
  <si>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</si>
  <si>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</si>
  <si>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</si>
  <si>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</si>
  <si>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</si>
  <si>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</si>
  <si>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</si>
  <si>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</si>
  <si>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</si>
  <si>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</si>
  <si>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</si>
  <si>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</si>
  <si>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</si>
  <si>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</si>
  <si>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</si>
  <si>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</si>
  <si>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</si>
  <si>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</si>
  <si>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</si>
  <si>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</si>
  <si>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</si>
  <si>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</si>
  <si>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</si>
  <si>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</si>
  <si>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</si>
  <si>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</si>
  <si>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</si>
  <si>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</si>
  <si>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</si>
  <si>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</si>
  <si>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</si>
  <si>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</si>
  <si>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</si>
  <si>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</si>
  <si>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</si>
  <si>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</si>
  <si>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</si>
  <si>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</si>
  <si>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</si>
  <si>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</si>
  <si>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</si>
  <si>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</si>
  <si>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</si>
  <si>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</si>
  <si>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</si>
  <si>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</si>
  <si>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</si>
  <si>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</si>
  <si>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</si>
  <si>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</si>
  <si>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</si>
  <si>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</si>
  <si>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</si>
  <si>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</si>
  <si>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</si>
  <si>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</si>
  <si>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</si>
  <si>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</si>
  <si>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</si>
  <si>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</si>
  <si>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</si>
  <si>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</si>
  <si>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</si>
  <si>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</si>
  <si>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</si>
  <si>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</si>
  <si>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</si>
  <si>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</si>
  <si>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</si>
  <si>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</si>
  <si>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</si>
  <si>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</si>
  <si>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</si>
  <si>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</si>
  <si>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</si>
  <si>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</si>
  <si>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</si>
  <si>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</si>
  <si>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</si>
  <si>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</si>
  <si>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</si>
  <si>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</si>
  <si>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</si>
  <si>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</si>
  <si>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</si>
  <si>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</si>
  <si>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</si>
  <si>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</si>
  <si>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</si>
  <si>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</si>
  <si>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</si>
  <si>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</si>
  <si>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</si>
  <si>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</si>
  <si>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</si>
  <si>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</si>
  <si>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</si>
  <si>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</si>
  <si>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</si>
  <si>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</si>
  <si>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</si>
  <si>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</si>
  <si>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</si>
  <si>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</si>
  <si>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</si>
  <si>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</si>
  <si>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</si>
  <si>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</si>
  <si>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</si>
  <si>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</si>
  <si>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</si>
  <si>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</si>
  <si>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</si>
  <si>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</si>
  <si>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</si>
  <si>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</si>
  <si>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</si>
  <si>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</si>
  <si>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</si>
  <si>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</si>
  <si>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</si>
  <si>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</si>
  <si>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</si>
  <si>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</si>
  <si>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</si>
  <si>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</si>
  <si>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</si>
  <si>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</si>
  <si>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</si>
  <si>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</si>
  <si>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</si>
  <si>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</si>
  <si>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</si>
  <si>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</si>
  <si>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</si>
  <si>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</si>
  <si>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</si>
  <si>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</si>
  <si>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</si>
  <si>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</si>
  <si>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</si>
  <si>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</si>
  <si>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</si>
  <si>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</si>
  <si>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</si>
  <si>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</si>
  <si>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</si>
  <si>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</si>
  <si>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</si>
  <si>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</si>
  <si>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</si>
  <si>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</si>
  <si>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</si>
  <si>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</si>
  <si>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</si>
  <si>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</si>
  <si>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</si>
  <si>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</si>
  <si>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</si>
  <si>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</si>
  <si>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</si>
  <si>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</si>
  <si>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</si>
  <si>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</si>
  <si>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</si>
  <si>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</si>
  <si>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</si>
  <si>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</si>
  <si>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</si>
  <si>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</si>
  <si>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</si>
  <si>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</si>
  <si>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</si>
  <si>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</si>
  <si>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</si>
  <si>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</si>
  <si>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</si>
  <si>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</si>
  <si>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</si>
  <si>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</si>
  <si>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</si>
  <si>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</si>
  <si>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</si>
  <si>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</si>
  <si>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</si>
  <si>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</si>
  <si>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</si>
  <si>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</si>
  <si>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</si>
  <si>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</si>
  <si>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</si>
  <si>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</si>
  <si>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</si>
  <si>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</si>
  <si>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</si>
  <si>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</si>
  <si>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</si>
  <si>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</si>
  <si>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</si>
  <si>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</si>
  <si>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</si>
  <si>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</si>
  <si>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</si>
  <si>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</si>
  <si>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</si>
  <si>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</si>
  <si>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</si>
  <si>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</si>
  <si>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</si>
  <si>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</si>
  <si>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</si>
  <si>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</si>
  <si>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</si>
  <si>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</si>
  <si>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</si>
  <si>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</si>
  <si>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</si>
  <si>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</si>
  <si>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</si>
  <si>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</si>
  <si>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</si>
  <si>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</si>
  <si>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</si>
  <si>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</si>
  <si>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</si>
  <si>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</si>
  <si>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</si>
  <si>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</si>
  <si>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</si>
  <si>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</si>
  <si>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</si>
  <si>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</si>
  <si>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</si>
  <si>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</si>
  <si>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</si>
  <si>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</si>
  <si>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</si>
  <si>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</si>
  <si>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</si>
  <si>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</si>
  <si>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</si>
  <si>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</si>
  <si>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</si>
  <si>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</si>
  <si>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</si>
  <si>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</si>
  <si>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</si>
  <si>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</si>
  <si>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</si>
  <si>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</si>
  <si>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</si>
  <si>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</si>
  <si>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</si>
  <si>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</si>
  <si>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</si>
  <si>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</si>
  <si>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</si>
  <si>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</si>
  <si>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</si>
  <si>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</si>
  <si>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</si>
  <si>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</si>
  <si>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</si>
  <si>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</si>
  <si>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</si>
  <si>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</si>
  <si>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</si>
  <si>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</si>
  <si>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</si>
  <si>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</si>
  <si>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</si>
  <si>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</si>
  <si>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</si>
  <si>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</si>
  <si>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</si>
  <si>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</si>
  <si>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</si>
  <si>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</si>
  <si>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</si>
  <si>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</si>
  <si>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</si>
  <si>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</si>
  <si>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</si>
  <si>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</si>
  <si>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</si>
  <si>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</si>
  <si>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</si>
  <si>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</si>
  <si>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</si>
  <si>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</si>
  <si>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</si>
  <si>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</si>
  <si>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</si>
  <si>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</si>
  <si>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</si>
  <si>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</si>
  <si>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</si>
  <si>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</si>
  <si>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</si>
  <si>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</si>
  <si>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</si>
  <si>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</si>
  <si>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</si>
  <si>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</si>
  <si>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</si>
  <si>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</si>
  <si>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</si>
  <si>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</si>
  <si>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</si>
  <si>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</si>
  <si>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</si>
  <si>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</si>
  <si>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</si>
  <si>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</si>
  <si>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</si>
  <si>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</si>
  <si>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</si>
  <si>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</si>
  <si>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</si>
  <si>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</si>
  <si>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</si>
  <si>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</si>
  <si>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</si>
  <si>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</si>
  <si>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</si>
  <si>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</si>
  <si>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</si>
  <si>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</si>
  <si>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</si>
  <si>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</si>
  <si>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</si>
  <si>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</si>
  <si>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</si>
  <si>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</si>
  <si>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</si>
  <si>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t xml:space="preserve">грн. (вісімсот сімдесят три тисячі чотириста  гривень 00 коп.)                            </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</si>
  <si>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</si>
  <si>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</si>
  <si>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</si>
  <si>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</si>
  <si>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</si>
  <si>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</si>
  <si>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</si>
  <si>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</si>
  <si>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</si>
  <si>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</si>
  <si>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</si>
  <si>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</si>
  <si>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</si>
  <si>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</si>
  <si>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</si>
  <si>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</si>
  <si>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</si>
  <si>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</si>
  <si>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</si>
  <si>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</si>
  <si>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</si>
  <si>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</si>
  <si>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</si>
  <si>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</si>
  <si>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</si>
  <si>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</si>
  <si>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</si>
  <si>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</si>
  <si>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</si>
  <si>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</si>
  <si>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</si>
  <si>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</si>
  <si>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</si>
  <si>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</si>
  <si>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</si>
  <si>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</si>
  <si>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</si>
  <si>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</si>
  <si>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</si>
  <si>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</si>
  <si>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</si>
  <si>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</si>
  <si>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</si>
  <si>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</si>
  <si>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</si>
  <si>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</si>
  <si>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</si>
  <si>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</si>
  <si>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</si>
  <si>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</si>
  <si>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</si>
  <si>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</si>
  <si>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</si>
  <si>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</si>
  <si>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</si>
  <si>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</si>
  <si>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</si>
  <si>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</si>
  <si>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</si>
  <si>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</si>
  <si>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</si>
  <si>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</si>
  <si>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</si>
  <si>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</si>
  <si>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</si>
  <si>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</si>
  <si>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</si>
  <si>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</si>
  <si>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</si>
  <si>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</si>
  <si>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</si>
  <si>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</si>
  <si>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</si>
  <si>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</si>
  <si>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</si>
  <si>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</si>
  <si>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</si>
  <si>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</si>
  <si>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</si>
  <si>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</si>
  <si>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</si>
  <si>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</si>
  <si>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</si>
  <si>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</si>
  <si>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</si>
  <si>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</si>
  <si>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</si>
  <si>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</si>
  <si>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</si>
  <si>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</si>
  <si>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</si>
  <si>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</si>
  <si>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</si>
  <si>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</si>
  <si>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</si>
  <si>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</si>
  <si>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</si>
  <si>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</si>
  <si>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</si>
  <si>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</si>
  <si>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</si>
  <si>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</si>
  <si>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</si>
  <si>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</si>
  <si>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</si>
  <si>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</si>
  <si>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</si>
  <si>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</si>
  <si>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</si>
  <si>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</si>
  <si>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</si>
  <si>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</si>
  <si>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</si>
  <si>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</si>
  <si>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</si>
  <si>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</si>
  <si>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</si>
  <si>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</si>
  <si>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</si>
  <si>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</si>
  <si>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</si>
  <si>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</si>
  <si>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</si>
  <si>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</si>
  <si>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</si>
  <si>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</si>
  <si>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</si>
  <si>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</si>
  <si>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</si>
  <si>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</si>
  <si>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</si>
  <si>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</si>
  <si>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</si>
  <si>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</si>
  <si>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</si>
  <si>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</si>
  <si>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</si>
  <si>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</si>
  <si>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</si>
  <si>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</si>
  <si>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</si>
  <si>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</si>
  <si>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</si>
  <si>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</si>
  <si>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</si>
  <si>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</si>
  <si>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</si>
  <si>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</si>
  <si>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</si>
  <si>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</si>
  <si>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</si>
  <si>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</si>
  <si>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</si>
  <si>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</si>
  <si>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</si>
  <si>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</si>
  <si>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</si>
  <si>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</si>
  <si>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</si>
  <si>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</si>
  <si>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</si>
  <si>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</si>
  <si>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</si>
  <si>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</si>
  <si>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</si>
  <si>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</si>
  <si>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</si>
  <si>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</si>
  <si>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</si>
  <si>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</si>
  <si>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</si>
  <si>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</si>
  <si>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</si>
  <si>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</si>
  <si>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</si>
  <si>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</si>
  <si>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</si>
  <si>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</si>
  <si>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</si>
  <si>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</si>
  <si>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</si>
  <si>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</si>
  <si>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</si>
  <si>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</si>
  <si>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</si>
  <si>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</si>
  <si>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</si>
  <si>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</si>
  <si>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</si>
  <si>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</si>
  <si>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</si>
  <si>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</si>
  <si>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</si>
  <si>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</si>
  <si>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</si>
  <si>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</si>
  <si>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</si>
  <si>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</si>
  <si>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</si>
  <si>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</si>
  <si>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</si>
  <si>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</si>
  <si>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</si>
  <si>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</si>
  <si>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</si>
  <si>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</si>
  <si>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</si>
  <si>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</si>
  <si>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</si>
  <si>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</si>
  <si>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</si>
  <si>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</si>
  <si>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33</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</si>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</sst>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33">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10"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18" fillId="6" borderId="0" xfId="0" applyFont="1" applyFill="1" applyBorder="1" applyAlignment="1">
      <alignment horizontal="center" vertical="center"/>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6"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0" borderId="26" xfId="0" applyNumberFormat="1" applyFont="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 xfId="0" applyFont="1" applyFill="1" applyBorder="1" applyAlignment="1">
      <alignment horizontal="center" vertical="top" wrapText="1"/>
    </xf>
    <xf numFmtId="0" fontId="3" fillId="4" borderId="6" xfId="0"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left" vertical="top" wrapText="1"/>
    </xf>
    <xf numFmtId="0" fontId="3"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8" fillId="0" borderId="17"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0" borderId="39" xfId="0" applyFont="1" applyBorder="1" applyAlignment="1">
      <alignment horizontal="center" vertical="center" wrapText="1"/>
    </xf>
    <xf numFmtId="49" fontId="3" fillId="0" borderId="26"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8" xfId="0" applyFont="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24" xfId="0" applyFont="1" applyFill="1" applyBorder="1" applyAlignment="1">
      <alignment horizontal="left" vertical="top" wrapText="1"/>
    </xf>
    <xf numFmtId="0" fontId="10" fillId="6" borderId="2" xfId="0" applyFont="1" applyFill="1" applyBorder="1" applyAlignment="1">
      <alignment horizontal="center"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8" fillId="0" borderId="8"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3" fillId="6" borderId="8" xfId="0" applyFont="1" applyFill="1" applyBorder="1" applyAlignment="1">
      <alignment horizontal="center"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4"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4" borderId="27" xfId="0" applyFont="1" applyFill="1" applyBorder="1" applyAlignment="1">
      <alignment horizontal="left" vertical="top"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4" fillId="6" borderId="24" xfId="0"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9" fillId="0" borderId="0" xfId="0" applyFont="1" applyAlignment="1">
      <alignment horizontal="center"/>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2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27" xfId="0" applyFont="1" applyFill="1" applyBorder="1" applyAlignment="1">
      <alignment horizontal="left" vertical="top"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3" fillId="0" borderId="27" xfId="0" applyFont="1" applyFill="1" applyBorder="1" applyAlignment="1">
      <alignment horizontal="left" vertical="center" wrapText="1"/>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3" xfId="0" applyFont="1" applyFill="1" applyBorder="1" applyAlignment="1">
      <alignment horizontal="center" vertical="center"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9" borderId="14"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49" fontId="3" fillId="6" borderId="39" xfId="0" applyNumberFormat="1" applyFont="1" applyFill="1" applyBorder="1" applyAlignment="1">
      <alignment horizontal="center"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3" fillId="0" borderId="16"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10" fillId="0" borderId="37" xfId="0" applyNumberFormat="1" applyFont="1" applyFill="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16" fillId="0" borderId="1" xfId="0" applyFont="1" applyFill="1" applyBorder="1" applyAlignment="1">
      <alignment horizontal="left"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4" fillId="4"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8"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8"/>
  <sheetViews>
    <sheetView tabSelected="1" view="pageBreakPreview" topLeftCell="A356" zoomScaleSheetLayoutView="100" workbookViewId="0">
      <selection activeCell="D368" sqref="D368"/>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759" t="s">
        <v>588</v>
      </c>
      <c r="B1" s="760"/>
      <c r="C1" s="760"/>
      <c r="D1" s="760"/>
      <c r="E1" s="760"/>
      <c r="F1" s="760"/>
      <c r="G1" s="761"/>
    </row>
    <row r="2" spans="1:7" ht="20.399999999999999">
      <c r="A2" s="762" t="s">
        <v>453</v>
      </c>
      <c r="B2" s="763"/>
      <c r="C2" s="763"/>
      <c r="D2" s="763"/>
      <c r="E2" s="763"/>
      <c r="F2" s="763"/>
      <c r="G2" s="471" t="s">
        <v>683</v>
      </c>
    </row>
    <row r="3" spans="1:7" ht="18">
      <c r="A3" s="764" t="s">
        <v>268</v>
      </c>
      <c r="B3" s="765"/>
      <c r="C3" s="765"/>
      <c r="D3" s="765"/>
      <c r="E3" s="765"/>
      <c r="F3" s="765"/>
      <c r="G3" s="766"/>
    </row>
    <row r="4" spans="1:7" ht="52.8" customHeight="1">
      <c r="A4" s="771" t="s">
        <v>626</v>
      </c>
      <c r="B4" s="772"/>
      <c r="C4" s="772"/>
      <c r="D4" s="772"/>
      <c r="E4" s="772"/>
      <c r="F4" s="772"/>
      <c r="G4" s="773"/>
    </row>
    <row r="5" spans="1:7" ht="15" thickBot="1">
      <c r="A5" s="767" t="s">
        <v>625</v>
      </c>
      <c r="B5" s="768"/>
      <c r="C5" s="768"/>
      <c r="D5" s="768"/>
      <c r="E5" s="768"/>
      <c r="F5" s="768"/>
      <c r="G5" s="769"/>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770" t="s">
        <v>364</v>
      </c>
      <c r="B8" s="36" t="s">
        <v>308</v>
      </c>
      <c r="C8" s="260">
        <v>2271</v>
      </c>
      <c r="D8" s="174">
        <f>4693907-348240.38</f>
        <v>4345666.62</v>
      </c>
      <c r="E8" s="559" t="s">
        <v>104</v>
      </c>
      <c r="F8" s="559" t="s">
        <v>23</v>
      </c>
      <c r="G8" s="575" t="s">
        <v>468</v>
      </c>
    </row>
    <row r="9" spans="1:7" ht="51.75" customHeight="1">
      <c r="A9" s="634"/>
      <c r="B9" s="36"/>
      <c r="C9" s="37"/>
      <c r="D9" s="33" t="s">
        <v>590</v>
      </c>
      <c r="E9" s="559"/>
      <c r="F9" s="559"/>
      <c r="G9" s="575"/>
    </row>
    <row r="10" spans="1:7" ht="39" customHeight="1">
      <c r="A10" s="633" t="s">
        <v>311</v>
      </c>
      <c r="B10" s="36"/>
      <c r="C10" s="37"/>
      <c r="D10" s="34">
        <f>699474+245036.98</f>
        <v>944510.98</v>
      </c>
      <c r="E10" s="559"/>
      <c r="F10" s="559"/>
      <c r="G10" s="575"/>
    </row>
    <row r="11" spans="1:7" ht="48" customHeight="1">
      <c r="A11" s="634"/>
      <c r="B11" s="36"/>
      <c r="C11" s="37"/>
      <c r="D11" s="33" t="s">
        <v>589</v>
      </c>
      <c r="E11" s="559"/>
      <c r="F11" s="559"/>
      <c r="G11" s="575"/>
    </row>
    <row r="12" spans="1:7" ht="39" customHeight="1">
      <c r="A12" s="770" t="s">
        <v>572</v>
      </c>
      <c r="B12" s="36"/>
      <c r="C12" s="37"/>
      <c r="D12" s="34">
        <f>439619+103203.4</f>
        <v>542822.40000000002</v>
      </c>
      <c r="E12" s="559"/>
      <c r="F12" s="559"/>
      <c r="G12" s="575"/>
    </row>
    <row r="13" spans="1:7" ht="48.75" customHeight="1">
      <c r="A13" s="634"/>
      <c r="B13" s="21"/>
      <c r="C13" s="38"/>
      <c r="D13" s="33" t="s">
        <v>591</v>
      </c>
      <c r="E13" s="536"/>
      <c r="F13" s="536"/>
      <c r="G13" s="576"/>
    </row>
    <row r="14" spans="1:7" ht="53.25" hidden="1" customHeight="1">
      <c r="A14" s="633" t="s">
        <v>310</v>
      </c>
      <c r="B14" s="179" t="s">
        <v>308</v>
      </c>
      <c r="C14" s="180">
        <v>2271</v>
      </c>
      <c r="D14" s="181">
        <v>0</v>
      </c>
      <c r="E14" s="774" t="s">
        <v>68</v>
      </c>
      <c r="F14" s="797" t="s">
        <v>18</v>
      </c>
      <c r="G14" s="273" t="s">
        <v>40</v>
      </c>
    </row>
    <row r="15" spans="1:7" ht="39.75" hidden="1" customHeight="1">
      <c r="A15" s="634"/>
      <c r="B15" s="182"/>
      <c r="C15" s="183"/>
      <c r="D15" s="184" t="s">
        <v>258</v>
      </c>
      <c r="E15" s="797"/>
      <c r="F15" s="797"/>
      <c r="G15" s="274" t="s">
        <v>242</v>
      </c>
    </row>
    <row r="16" spans="1:7" ht="39.75" hidden="1" customHeight="1">
      <c r="A16" s="633" t="s">
        <v>311</v>
      </c>
      <c r="B16" s="182"/>
      <c r="C16" s="183"/>
      <c r="D16" s="181">
        <v>0</v>
      </c>
      <c r="E16" s="797"/>
      <c r="F16" s="797"/>
      <c r="G16" s="273" t="s">
        <v>40</v>
      </c>
    </row>
    <row r="17" spans="1:7" ht="39.75" hidden="1" customHeight="1">
      <c r="A17" s="770"/>
      <c r="B17" s="182"/>
      <c r="C17" s="183"/>
      <c r="D17" s="184" t="s">
        <v>259</v>
      </c>
      <c r="E17" s="797"/>
      <c r="F17" s="797"/>
      <c r="G17" s="274" t="s">
        <v>242</v>
      </c>
    </row>
    <row r="18" spans="1:7" ht="39.75" hidden="1" customHeight="1">
      <c r="A18" s="770" t="s">
        <v>312</v>
      </c>
      <c r="B18" s="182"/>
      <c r="C18" s="183"/>
      <c r="D18" s="181">
        <v>0</v>
      </c>
      <c r="E18" s="797"/>
      <c r="F18" s="797"/>
      <c r="G18" s="273" t="s">
        <v>40</v>
      </c>
    </row>
    <row r="19" spans="1:7" ht="37.5" hidden="1" customHeight="1">
      <c r="A19" s="634"/>
      <c r="B19" s="185"/>
      <c r="C19" s="186"/>
      <c r="D19" s="184" t="s">
        <v>259</v>
      </c>
      <c r="E19" s="775"/>
      <c r="F19" s="775"/>
      <c r="G19" s="274" t="s">
        <v>242</v>
      </c>
    </row>
    <row r="20" spans="1:7" ht="17.399999999999999">
      <c r="A20" s="275" t="s">
        <v>5</v>
      </c>
      <c r="B20" s="5"/>
      <c r="C20" s="3"/>
      <c r="D20" s="17">
        <f>D8+D10+D12+D14+D16+D18</f>
        <v>5833000</v>
      </c>
      <c r="E20" s="3"/>
      <c r="F20" s="3"/>
      <c r="G20" s="276"/>
    </row>
    <row r="21" spans="1:7" ht="57" customHeight="1">
      <c r="A21" s="633" t="s">
        <v>573</v>
      </c>
      <c r="B21" s="20" t="s">
        <v>309</v>
      </c>
      <c r="C21" s="798">
        <v>2272</v>
      </c>
      <c r="D21" s="120">
        <v>290049</v>
      </c>
      <c r="E21" s="541" t="s">
        <v>104</v>
      </c>
      <c r="F21" s="535" t="s">
        <v>23</v>
      </c>
      <c r="G21" s="647" t="s">
        <v>467</v>
      </c>
    </row>
    <row r="22" spans="1:7" ht="39" customHeight="1">
      <c r="A22" s="634"/>
      <c r="B22" s="36"/>
      <c r="C22" s="799"/>
      <c r="D22" s="33" t="s">
        <v>463</v>
      </c>
      <c r="E22" s="542"/>
      <c r="F22" s="536"/>
      <c r="G22" s="576"/>
    </row>
    <row r="23" spans="1:7" ht="59.25" customHeight="1">
      <c r="A23" s="637" t="s">
        <v>574</v>
      </c>
      <c r="B23" s="639" t="s">
        <v>313</v>
      </c>
      <c r="C23" s="800">
        <v>2272</v>
      </c>
      <c r="D23" s="120">
        <v>288051</v>
      </c>
      <c r="E23" s="541" t="s">
        <v>104</v>
      </c>
      <c r="F23" s="541" t="s">
        <v>23</v>
      </c>
      <c r="G23" s="588" t="s">
        <v>592</v>
      </c>
    </row>
    <row r="24" spans="1:7" ht="43.5" customHeight="1">
      <c r="A24" s="638"/>
      <c r="B24" s="640"/>
      <c r="C24" s="801"/>
      <c r="D24" s="187" t="s">
        <v>464</v>
      </c>
      <c r="E24" s="542"/>
      <c r="F24" s="542"/>
      <c r="G24" s="589"/>
    </row>
    <row r="25" spans="1:7" ht="48" hidden="1" customHeight="1">
      <c r="A25" s="789" t="s">
        <v>314</v>
      </c>
      <c r="B25" s="179" t="s">
        <v>309</v>
      </c>
      <c r="C25" s="791">
        <v>2272</v>
      </c>
      <c r="D25" s="181">
        <v>0</v>
      </c>
      <c r="E25" s="774" t="s">
        <v>68</v>
      </c>
      <c r="F25" s="774" t="s">
        <v>23</v>
      </c>
      <c r="G25" s="776" t="s">
        <v>255</v>
      </c>
    </row>
    <row r="26" spans="1:7" ht="48" hidden="1" customHeight="1">
      <c r="A26" s="790"/>
      <c r="B26" s="182"/>
      <c r="C26" s="792"/>
      <c r="D26" s="184" t="s">
        <v>254</v>
      </c>
      <c r="E26" s="775"/>
      <c r="F26" s="775"/>
      <c r="G26" s="777"/>
    </row>
    <row r="27" spans="1:7" ht="61.5" hidden="1" customHeight="1">
      <c r="A27" s="633" t="s">
        <v>316</v>
      </c>
      <c r="B27" s="179" t="s">
        <v>315</v>
      </c>
      <c r="C27" s="791">
        <v>2272</v>
      </c>
      <c r="D27" s="181">
        <v>0</v>
      </c>
      <c r="E27" s="774" t="s">
        <v>39</v>
      </c>
      <c r="F27" s="774" t="s">
        <v>23</v>
      </c>
      <c r="G27" s="776" t="s">
        <v>256</v>
      </c>
    </row>
    <row r="28" spans="1:7" ht="51" hidden="1" customHeight="1">
      <c r="A28" s="634"/>
      <c r="B28" s="185"/>
      <c r="C28" s="792"/>
      <c r="D28" s="184" t="s">
        <v>257</v>
      </c>
      <c r="E28" s="775"/>
      <c r="F28" s="775"/>
      <c r="G28" s="777"/>
    </row>
    <row r="29" spans="1:7" ht="29.25" customHeight="1">
      <c r="A29" s="277" t="s">
        <v>6</v>
      </c>
      <c r="B29" s="18"/>
      <c r="C29" s="18"/>
      <c r="D29" s="19">
        <f>D21+D23+D25+D27</f>
        <v>578100</v>
      </c>
      <c r="E29" s="18"/>
      <c r="F29" s="18"/>
      <c r="G29" s="278"/>
    </row>
    <row r="30" spans="1:7" ht="41.25" hidden="1" customHeight="1">
      <c r="A30" s="633" t="s">
        <v>331</v>
      </c>
      <c r="B30" s="9" t="s">
        <v>317</v>
      </c>
      <c r="C30" s="389">
        <v>2273</v>
      </c>
      <c r="D30" s="108">
        <v>0</v>
      </c>
      <c r="E30" s="380" t="s">
        <v>334</v>
      </c>
      <c r="F30" s="384" t="s">
        <v>329</v>
      </c>
      <c r="G30" s="803" t="s">
        <v>380</v>
      </c>
    </row>
    <row r="31" spans="1:7" ht="57.75" hidden="1" customHeight="1">
      <c r="A31" s="634"/>
      <c r="B31" s="10"/>
      <c r="C31" s="390"/>
      <c r="D31" s="33" t="s">
        <v>418</v>
      </c>
      <c r="E31" s="387"/>
      <c r="F31" s="388"/>
      <c r="G31" s="804"/>
    </row>
    <row r="32" spans="1:7" ht="57.75" customHeight="1">
      <c r="A32" s="789" t="s">
        <v>331</v>
      </c>
      <c r="B32" s="444" t="s">
        <v>317</v>
      </c>
      <c r="C32" s="459">
        <v>2273</v>
      </c>
      <c r="D32" s="445">
        <v>10052017.59</v>
      </c>
      <c r="E32" s="446" t="s">
        <v>334</v>
      </c>
      <c r="F32" s="447" t="s">
        <v>419</v>
      </c>
      <c r="G32" s="805" t="s">
        <v>420</v>
      </c>
    </row>
    <row r="33" spans="1:7" ht="53.25" customHeight="1" thickBot="1">
      <c r="A33" s="790"/>
      <c r="B33" s="448"/>
      <c r="C33" s="449"/>
      <c r="D33" s="184" t="s">
        <v>633</v>
      </c>
      <c r="E33" s="448" t="s">
        <v>408</v>
      </c>
      <c r="F33" s="450"/>
      <c r="G33" s="806"/>
    </row>
    <row r="34" spans="1:7" ht="123" hidden="1" customHeight="1">
      <c r="A34" s="660" t="s">
        <v>406</v>
      </c>
      <c r="B34" s="379" t="s">
        <v>407</v>
      </c>
      <c r="C34" s="390">
        <v>2273</v>
      </c>
      <c r="D34" s="106">
        <v>0</v>
      </c>
      <c r="E34" s="379" t="s">
        <v>400</v>
      </c>
      <c r="F34" s="385" t="s">
        <v>177</v>
      </c>
      <c r="G34" s="382" t="s">
        <v>417</v>
      </c>
    </row>
    <row r="35" spans="1:7" ht="60.75" hidden="1" customHeight="1">
      <c r="A35" s="746"/>
      <c r="B35" s="379"/>
      <c r="C35" s="390"/>
      <c r="D35" s="33" t="s">
        <v>409</v>
      </c>
      <c r="E35" s="16" t="s">
        <v>408</v>
      </c>
      <c r="F35" s="385"/>
      <c r="G35" s="382"/>
    </row>
    <row r="36" spans="1:7" ht="44.25" hidden="1" customHeight="1">
      <c r="A36" s="770" t="s">
        <v>320</v>
      </c>
      <c r="B36" s="16"/>
      <c r="C36" s="390"/>
      <c r="D36" s="77">
        <v>0</v>
      </c>
      <c r="E36" s="379"/>
      <c r="F36" s="385"/>
      <c r="G36" s="382"/>
    </row>
    <row r="37" spans="1:7" ht="43.5" hidden="1" customHeight="1">
      <c r="A37" s="634"/>
      <c r="B37" s="10"/>
      <c r="C37" s="391"/>
      <c r="D37" s="33" t="s">
        <v>269</v>
      </c>
      <c r="E37" s="379"/>
      <c r="F37" s="385"/>
      <c r="G37" s="382"/>
    </row>
    <row r="38" spans="1:7" ht="58.5" hidden="1" customHeight="1">
      <c r="A38" s="633" t="s">
        <v>322</v>
      </c>
      <c r="B38" s="227" t="s">
        <v>321</v>
      </c>
      <c r="C38" s="271">
        <v>2273</v>
      </c>
      <c r="D38" s="106">
        <v>0</v>
      </c>
      <c r="E38" s="379"/>
      <c r="F38" s="385"/>
      <c r="G38" s="382"/>
    </row>
    <row r="39" spans="1:7" ht="42" hidden="1" customHeight="1" thickBot="1">
      <c r="A39" s="802"/>
      <c r="B39" s="121"/>
      <c r="C39" s="192"/>
      <c r="D39" s="33" t="s">
        <v>270</v>
      </c>
      <c r="E39" s="381"/>
      <c r="F39" s="386"/>
      <c r="G39" s="383"/>
    </row>
    <row r="40" spans="1:7" ht="56.25" hidden="1" customHeight="1">
      <c r="A40" s="778" t="s">
        <v>318</v>
      </c>
      <c r="B40" s="747" t="s">
        <v>323</v>
      </c>
      <c r="C40" s="129">
        <v>2273</v>
      </c>
      <c r="D40" s="130">
        <v>0</v>
      </c>
      <c r="E40" s="750" t="s">
        <v>49</v>
      </c>
      <c r="F40" s="126" t="s">
        <v>330</v>
      </c>
      <c r="G40" s="191" t="s">
        <v>37</v>
      </c>
    </row>
    <row r="41" spans="1:7" ht="38.25" hidden="1" customHeight="1">
      <c r="A41" s="781"/>
      <c r="B41" s="748"/>
      <c r="C41" s="128"/>
      <c r="D41" s="123" t="s">
        <v>271</v>
      </c>
      <c r="E41" s="750"/>
      <c r="F41" s="125"/>
      <c r="G41" s="131" t="s">
        <v>240</v>
      </c>
    </row>
    <row r="42" spans="1:7" ht="54.75" hidden="1" customHeight="1">
      <c r="A42" s="778" t="s">
        <v>319</v>
      </c>
      <c r="B42" s="748"/>
      <c r="C42" s="127">
        <v>2273</v>
      </c>
      <c r="D42" s="124">
        <v>0</v>
      </c>
      <c r="E42" s="750"/>
      <c r="F42" s="122" t="s">
        <v>330</v>
      </c>
      <c r="G42" s="146" t="s">
        <v>37</v>
      </c>
    </row>
    <row r="43" spans="1:7" ht="36.75" hidden="1" customHeight="1">
      <c r="A43" s="780"/>
      <c r="B43" s="748"/>
      <c r="C43" s="128"/>
      <c r="D43" s="123" t="s">
        <v>272</v>
      </c>
      <c r="E43" s="750"/>
      <c r="F43" s="125"/>
      <c r="G43" s="131"/>
    </row>
    <row r="44" spans="1:7" ht="54" hidden="1" customHeight="1">
      <c r="A44" s="780" t="s">
        <v>320</v>
      </c>
      <c r="B44" s="748"/>
      <c r="C44" s="127"/>
      <c r="D44" s="124">
        <v>0</v>
      </c>
      <c r="E44" s="750"/>
      <c r="F44" s="122" t="s">
        <v>23</v>
      </c>
      <c r="G44" s="146" t="s">
        <v>37</v>
      </c>
    </row>
    <row r="45" spans="1:7" ht="31.5" hidden="1" customHeight="1">
      <c r="A45" s="781"/>
      <c r="B45" s="748"/>
      <c r="C45" s="128">
        <v>2273</v>
      </c>
      <c r="D45" s="123" t="s">
        <v>273</v>
      </c>
      <c r="E45" s="750"/>
      <c r="F45" s="125"/>
      <c r="G45" s="131"/>
    </row>
    <row r="46" spans="1:7" ht="65.25" hidden="1" customHeight="1">
      <c r="A46" s="778" t="s">
        <v>322</v>
      </c>
      <c r="B46" s="748"/>
      <c r="C46" s="129">
        <v>2273</v>
      </c>
      <c r="D46" s="130">
        <v>0</v>
      </c>
      <c r="E46" s="750"/>
      <c r="F46" s="126" t="s">
        <v>23</v>
      </c>
      <c r="G46" s="146" t="s">
        <v>37</v>
      </c>
    </row>
    <row r="47" spans="1:7" ht="33" hidden="1" customHeight="1" thickBot="1">
      <c r="A47" s="779"/>
      <c r="B47" s="749"/>
      <c r="C47" s="132"/>
      <c r="D47" s="133" t="s">
        <v>274</v>
      </c>
      <c r="E47" s="751"/>
      <c r="F47" s="134"/>
      <c r="G47" s="135"/>
    </row>
    <row r="48" spans="1:7" ht="54.75" customHeight="1">
      <c r="A48" s="782" t="s">
        <v>599</v>
      </c>
      <c r="B48" s="152" t="s">
        <v>324</v>
      </c>
      <c r="C48" s="363">
        <v>2273</v>
      </c>
      <c r="D48" s="161">
        <v>7105.91</v>
      </c>
      <c r="E48" s="738" t="s">
        <v>597</v>
      </c>
      <c r="F48" s="476" t="s">
        <v>24</v>
      </c>
      <c r="G48" s="364" t="s">
        <v>466</v>
      </c>
    </row>
    <row r="49" spans="1:7" ht="48" customHeight="1">
      <c r="A49" s="783"/>
      <c r="B49" s="21"/>
      <c r="C49" s="508"/>
      <c r="D49" s="162" t="s">
        <v>598</v>
      </c>
      <c r="E49" s="536"/>
      <c r="F49" s="505"/>
      <c r="G49" s="483"/>
    </row>
    <row r="50" spans="1:7" ht="44.25" customHeight="1">
      <c r="A50" s="735" t="s">
        <v>608</v>
      </c>
      <c r="B50" s="535" t="s">
        <v>614</v>
      </c>
      <c r="C50" s="757">
        <v>2273</v>
      </c>
      <c r="D50" s="482">
        <v>27646.92</v>
      </c>
      <c r="E50" s="593" t="s">
        <v>597</v>
      </c>
      <c r="F50" s="559" t="s">
        <v>24</v>
      </c>
      <c r="G50" s="575" t="s">
        <v>37</v>
      </c>
    </row>
    <row r="51" spans="1:7" ht="35.25" customHeight="1">
      <c r="A51" s="736"/>
      <c r="B51" s="559"/>
      <c r="C51" s="758"/>
      <c r="D51" s="162" t="s">
        <v>611</v>
      </c>
      <c r="E51" s="593"/>
      <c r="F51" s="536"/>
      <c r="G51" s="576"/>
    </row>
    <row r="52" spans="1:7" ht="38.25" customHeight="1">
      <c r="A52" s="742" t="s">
        <v>612</v>
      </c>
      <c r="B52" s="559"/>
      <c r="C52" s="360">
        <v>2273</v>
      </c>
      <c r="D52" s="163">
        <v>1510978.82</v>
      </c>
      <c r="E52" s="593" t="s">
        <v>597</v>
      </c>
      <c r="F52" s="358" t="s">
        <v>24</v>
      </c>
      <c r="G52" s="359" t="s">
        <v>37</v>
      </c>
    </row>
    <row r="53" spans="1:7" ht="40.5" customHeight="1">
      <c r="A53" s="743"/>
      <c r="B53" s="559"/>
      <c r="C53" s="360"/>
      <c r="D53" s="33" t="s">
        <v>610</v>
      </c>
      <c r="E53" s="593"/>
      <c r="F53" s="358"/>
      <c r="G53" s="359"/>
    </row>
    <row r="54" spans="1:7" ht="25.5" customHeight="1">
      <c r="A54" s="735" t="s">
        <v>613</v>
      </c>
      <c r="B54" s="559"/>
      <c r="C54" s="360">
        <v>2273</v>
      </c>
      <c r="D54" s="481">
        <v>36862.559999999998</v>
      </c>
      <c r="E54" s="593" t="s">
        <v>597</v>
      </c>
      <c r="F54" s="358" t="s">
        <v>24</v>
      </c>
      <c r="G54" s="359" t="s">
        <v>37</v>
      </c>
    </row>
    <row r="55" spans="1:7" ht="41.25" customHeight="1" thickBot="1">
      <c r="A55" s="737"/>
      <c r="B55" s="739"/>
      <c r="C55" s="365"/>
      <c r="D55" s="366" t="s">
        <v>609</v>
      </c>
      <c r="E55" s="593"/>
      <c r="F55" s="361"/>
      <c r="G55" s="362"/>
    </row>
    <row r="56" spans="1:7" ht="40.200000000000003" customHeight="1">
      <c r="A56" s="735" t="s">
        <v>632</v>
      </c>
      <c r="B56" s="738" t="s">
        <v>614</v>
      </c>
      <c r="C56" s="498">
        <v>2273</v>
      </c>
      <c r="D56" s="481">
        <v>96088.2</v>
      </c>
      <c r="E56" s="593" t="s">
        <v>597</v>
      </c>
      <c r="F56" s="496" t="s">
        <v>72</v>
      </c>
      <c r="G56" s="497" t="s">
        <v>631</v>
      </c>
    </row>
    <row r="57" spans="1:7" ht="41.25" customHeight="1" thickBot="1">
      <c r="A57" s="737"/>
      <c r="B57" s="739"/>
      <c r="C57" s="365"/>
      <c r="D57" s="366" t="s">
        <v>634</v>
      </c>
      <c r="E57" s="593"/>
      <c r="F57" s="499"/>
      <c r="G57" s="362"/>
    </row>
    <row r="58" spans="1:7" ht="18" thickBot="1">
      <c r="A58" s="137" t="s">
        <v>7</v>
      </c>
      <c r="B58" s="138"/>
      <c r="C58" s="139"/>
      <c r="D58" s="153">
        <f>D30+D34+D36+D38+D40+D42+D44+D46+D48+D50+D52+D32+D54+D56</f>
        <v>11730700</v>
      </c>
      <c r="E58" s="484"/>
      <c r="F58" s="139"/>
      <c r="G58" s="140"/>
    </row>
    <row r="59" spans="1:7" ht="43.5" hidden="1" customHeight="1">
      <c r="A59" s="744" t="s">
        <v>341</v>
      </c>
      <c r="B59" s="152" t="s">
        <v>325</v>
      </c>
      <c r="C59" s="755">
        <v>2274</v>
      </c>
      <c r="D59" s="155">
        <f>1242300-1242300</f>
        <v>0</v>
      </c>
      <c r="E59" s="622" t="s">
        <v>337</v>
      </c>
      <c r="F59" s="752" t="s">
        <v>72</v>
      </c>
      <c r="G59" s="753" t="s">
        <v>415</v>
      </c>
    </row>
    <row r="60" spans="1:7" ht="58.5" hidden="1" customHeight="1">
      <c r="A60" s="599"/>
      <c r="B60" s="21"/>
      <c r="C60" s="756"/>
      <c r="D60" s="269" t="s">
        <v>416</v>
      </c>
      <c r="E60" s="568"/>
      <c r="F60" s="530"/>
      <c r="G60" s="754"/>
    </row>
    <row r="61" spans="1:7" ht="32.25" hidden="1" customHeight="1" thickBot="1">
      <c r="A61" s="156" t="s">
        <v>38</v>
      </c>
      <c r="B61" s="143"/>
      <c r="C61" s="144"/>
      <c r="D61" s="157">
        <f>D59</f>
        <v>0</v>
      </c>
      <c r="E61" s="144"/>
      <c r="F61" s="144"/>
      <c r="G61" s="145"/>
    </row>
    <row r="62" spans="1:7" ht="28.5" customHeight="1">
      <c r="A62" s="744" t="s">
        <v>367</v>
      </c>
      <c r="B62" s="672" t="s">
        <v>326</v>
      </c>
      <c r="C62" s="740">
        <v>2275</v>
      </c>
      <c r="D62" s="51">
        <v>124900</v>
      </c>
      <c r="E62" s="734" t="s">
        <v>336</v>
      </c>
      <c r="F62" s="609" t="s">
        <v>18</v>
      </c>
      <c r="G62" s="548" t="s">
        <v>37</v>
      </c>
    </row>
    <row r="63" spans="1:7" ht="54.75" customHeight="1" thickBot="1">
      <c r="A63" s="599"/>
      <c r="B63" s="673"/>
      <c r="C63" s="741"/>
      <c r="D63" s="29" t="s">
        <v>465</v>
      </c>
      <c r="E63" s="593"/>
      <c r="F63" s="610"/>
      <c r="G63" s="549"/>
    </row>
    <row r="64" spans="1:7" ht="27" hidden="1" customHeight="1">
      <c r="A64" s="598" t="s">
        <v>335</v>
      </c>
      <c r="B64" s="672" t="s">
        <v>342</v>
      </c>
      <c r="C64" s="50"/>
      <c r="D64" s="194">
        <v>0</v>
      </c>
      <c r="E64" s="734" t="s">
        <v>336</v>
      </c>
      <c r="F64" s="609" t="s">
        <v>72</v>
      </c>
      <c r="G64" s="548" t="s">
        <v>399</v>
      </c>
    </row>
    <row r="65" spans="1:7" ht="43.5" hidden="1" customHeight="1" thickBot="1">
      <c r="A65" s="745"/>
      <c r="B65" s="673"/>
      <c r="C65" s="52">
        <v>2275</v>
      </c>
      <c r="D65" s="29" t="s">
        <v>394</v>
      </c>
      <c r="E65" s="593"/>
      <c r="F65" s="610"/>
      <c r="G65" s="549"/>
    </row>
    <row r="66" spans="1:7" ht="18" thickBot="1">
      <c r="A66" s="141" t="s">
        <v>60</v>
      </c>
      <c r="B66" s="138"/>
      <c r="C66" s="139"/>
      <c r="D66" s="153">
        <f>D62+D64</f>
        <v>124900</v>
      </c>
      <c r="E66" s="139"/>
      <c r="F66" s="139"/>
      <c r="G66" s="154"/>
    </row>
    <row r="67" spans="1:7" ht="51.75" hidden="1" customHeight="1">
      <c r="A67" s="746" t="s">
        <v>514</v>
      </c>
      <c r="B67" s="16" t="s">
        <v>17</v>
      </c>
      <c r="C67" s="671">
        <v>2210</v>
      </c>
      <c r="D67" s="39">
        <v>0</v>
      </c>
      <c r="E67" s="559" t="s">
        <v>447</v>
      </c>
      <c r="F67" s="657" t="s">
        <v>24</v>
      </c>
      <c r="G67" s="577" t="s">
        <v>37</v>
      </c>
    </row>
    <row r="68" spans="1:7" ht="42.75" hidden="1" customHeight="1">
      <c r="A68" s="661"/>
      <c r="B68" s="10"/>
      <c r="C68" s="572"/>
      <c r="D68" s="31" t="s">
        <v>165</v>
      </c>
      <c r="E68" s="536"/>
      <c r="F68" s="534"/>
      <c r="G68" s="578"/>
    </row>
    <row r="69" spans="1:7" ht="40.5" hidden="1" customHeight="1">
      <c r="A69" s="660" t="s">
        <v>82</v>
      </c>
      <c r="B69" s="9" t="s">
        <v>48</v>
      </c>
      <c r="C69" s="571">
        <v>2210</v>
      </c>
      <c r="D69" s="44">
        <v>0</v>
      </c>
      <c r="E69" s="559" t="s">
        <v>10</v>
      </c>
      <c r="F69" s="533" t="s">
        <v>23</v>
      </c>
      <c r="G69" s="585" t="s">
        <v>40</v>
      </c>
    </row>
    <row r="70" spans="1:7" ht="36.75" hidden="1" customHeight="1">
      <c r="A70" s="661"/>
      <c r="B70" s="10"/>
      <c r="C70" s="572"/>
      <c r="D70" s="8" t="s">
        <v>166</v>
      </c>
      <c r="E70" s="536"/>
      <c r="F70" s="534"/>
      <c r="G70" s="578"/>
    </row>
    <row r="71" spans="1:7" ht="24.75" hidden="1" customHeight="1">
      <c r="A71" s="279" t="s">
        <v>81</v>
      </c>
      <c r="B71" s="9" t="s">
        <v>48</v>
      </c>
      <c r="C71" s="260">
        <v>2210</v>
      </c>
      <c r="D71" s="44">
        <v>0</v>
      </c>
      <c r="E71" s="559" t="s">
        <v>10</v>
      </c>
      <c r="F71" s="533" t="s">
        <v>24</v>
      </c>
      <c r="G71" s="585" t="s">
        <v>40</v>
      </c>
    </row>
    <row r="72" spans="1:7" ht="30" hidden="1" customHeight="1">
      <c r="A72" s="279"/>
      <c r="B72" s="10"/>
      <c r="C72" s="260"/>
      <c r="D72" s="8" t="s">
        <v>167</v>
      </c>
      <c r="E72" s="536"/>
      <c r="F72" s="534"/>
      <c r="G72" s="578"/>
    </row>
    <row r="73" spans="1:7" ht="30.75" hidden="1" customHeight="1">
      <c r="A73" s="660" t="s">
        <v>77</v>
      </c>
      <c r="B73" s="42" t="s">
        <v>154</v>
      </c>
      <c r="C73" s="231">
        <v>2210</v>
      </c>
      <c r="D73" s="60">
        <v>0</v>
      </c>
      <c r="E73" s="559" t="s">
        <v>10</v>
      </c>
      <c r="F73" s="533" t="s">
        <v>23</v>
      </c>
      <c r="G73" s="585" t="s">
        <v>37</v>
      </c>
    </row>
    <row r="74" spans="1:7" ht="37.5" hidden="1" customHeight="1">
      <c r="A74" s="661"/>
      <c r="B74" s="10"/>
      <c r="C74" s="232"/>
      <c r="D74" s="13" t="s">
        <v>79</v>
      </c>
      <c r="E74" s="536"/>
      <c r="F74" s="534"/>
      <c r="G74" s="578"/>
    </row>
    <row r="75" spans="1:7" ht="25.5" customHeight="1">
      <c r="A75" s="660" t="s">
        <v>513</v>
      </c>
      <c r="B75" s="46" t="s">
        <v>512</v>
      </c>
      <c r="C75" s="218">
        <v>2210</v>
      </c>
      <c r="D75" s="41">
        <v>169200</v>
      </c>
      <c r="E75" s="533" t="s">
        <v>542</v>
      </c>
      <c r="F75" s="233" t="s">
        <v>73</v>
      </c>
      <c r="G75" s="215" t="s">
        <v>37</v>
      </c>
    </row>
    <row r="76" spans="1:7" ht="30.75" customHeight="1">
      <c r="A76" s="661"/>
      <c r="B76" s="217"/>
      <c r="C76" s="219"/>
      <c r="D76" s="40" t="s">
        <v>570</v>
      </c>
      <c r="E76" s="534"/>
      <c r="F76" s="234"/>
      <c r="G76" s="216"/>
    </row>
    <row r="77" spans="1:7" ht="25.5" customHeight="1">
      <c r="A77" s="660" t="s">
        <v>498</v>
      </c>
      <c r="B77" s="46" t="s">
        <v>497</v>
      </c>
      <c r="C77" s="218">
        <v>2210</v>
      </c>
      <c r="D77" s="41">
        <v>168000</v>
      </c>
      <c r="E77" s="533" t="s">
        <v>542</v>
      </c>
      <c r="F77" s="233" t="s">
        <v>73</v>
      </c>
      <c r="G77" s="215" t="s">
        <v>37</v>
      </c>
    </row>
    <row r="78" spans="1:7" ht="25.5" customHeight="1">
      <c r="A78" s="661"/>
      <c r="B78" s="217"/>
      <c r="C78" s="219"/>
      <c r="D78" s="40" t="s">
        <v>501</v>
      </c>
      <c r="E78" s="534"/>
      <c r="F78" s="234"/>
      <c r="G78" s="216"/>
    </row>
    <row r="79" spans="1:7" ht="25.5" customHeight="1">
      <c r="A79" s="660" t="s">
        <v>500</v>
      </c>
      <c r="B79" s="46" t="s">
        <v>499</v>
      </c>
      <c r="C79" s="218">
        <v>2210</v>
      </c>
      <c r="D79" s="41">
        <v>102600</v>
      </c>
      <c r="E79" s="533" t="s">
        <v>542</v>
      </c>
      <c r="F79" s="233" t="s">
        <v>73</v>
      </c>
      <c r="G79" s="215" t="s">
        <v>37</v>
      </c>
    </row>
    <row r="80" spans="1:7" ht="29.25" customHeight="1">
      <c r="A80" s="661"/>
      <c r="B80" s="217"/>
      <c r="C80" s="219"/>
      <c r="D80" s="40" t="s">
        <v>502</v>
      </c>
      <c r="E80" s="534"/>
      <c r="F80" s="234"/>
      <c r="G80" s="216"/>
    </row>
    <row r="81" spans="1:7" ht="25.5" customHeight="1">
      <c r="A81" s="660" t="s">
        <v>493</v>
      </c>
      <c r="B81" s="46" t="s">
        <v>36</v>
      </c>
      <c r="C81" s="218">
        <v>2210</v>
      </c>
      <c r="D81" s="41">
        <v>350000</v>
      </c>
      <c r="E81" s="533" t="s">
        <v>542</v>
      </c>
      <c r="F81" s="233" t="s">
        <v>23</v>
      </c>
      <c r="G81" s="215" t="s">
        <v>37</v>
      </c>
    </row>
    <row r="82" spans="1:7" ht="33.75" customHeight="1">
      <c r="A82" s="661"/>
      <c r="B82" s="217"/>
      <c r="C82" s="219"/>
      <c r="D82" s="40" t="s">
        <v>571</v>
      </c>
      <c r="E82" s="534"/>
      <c r="F82" s="234"/>
      <c r="G82" s="216"/>
    </row>
    <row r="83" spans="1:7" ht="37.5" customHeight="1">
      <c r="A83" s="660" t="s">
        <v>482</v>
      </c>
      <c r="B83" s="46" t="s">
        <v>103</v>
      </c>
      <c r="C83" s="218">
        <v>2210</v>
      </c>
      <c r="D83" s="60">
        <v>13071.6</v>
      </c>
      <c r="E83" s="533" t="s">
        <v>605</v>
      </c>
      <c r="F83" s="233" t="s">
        <v>23</v>
      </c>
      <c r="G83" s="215" t="s">
        <v>37</v>
      </c>
    </row>
    <row r="84" spans="1:7" ht="27" customHeight="1" thickBot="1">
      <c r="A84" s="661"/>
      <c r="B84" s="217"/>
      <c r="C84" s="219"/>
      <c r="D84" s="40" t="s">
        <v>483</v>
      </c>
      <c r="E84" s="534"/>
      <c r="F84" s="234"/>
      <c r="G84" s="216"/>
    </row>
    <row r="85" spans="1:7" ht="58.5" customHeight="1">
      <c r="A85" s="562" t="s">
        <v>477</v>
      </c>
      <c r="B85" s="356" t="s">
        <v>36</v>
      </c>
      <c r="C85" s="117">
        <v>2210</v>
      </c>
      <c r="D85" s="108">
        <v>531400</v>
      </c>
      <c r="E85" s="622" t="s">
        <v>336</v>
      </c>
      <c r="F85" s="357" t="s">
        <v>72</v>
      </c>
      <c r="G85" s="354" t="s">
        <v>37</v>
      </c>
    </row>
    <row r="86" spans="1:7" ht="51" customHeight="1" thickBot="1">
      <c r="A86" s="563"/>
      <c r="B86" s="376"/>
      <c r="C86" s="203"/>
      <c r="D86" s="79" t="s">
        <v>650</v>
      </c>
      <c r="E86" s="568"/>
      <c r="F86" s="355"/>
      <c r="G86" s="285"/>
    </row>
    <row r="87" spans="1:7" ht="56.25" customHeight="1">
      <c r="A87" s="562" t="s">
        <v>480</v>
      </c>
      <c r="B87" s="65" t="s">
        <v>401</v>
      </c>
      <c r="C87" s="204">
        <v>2210</v>
      </c>
      <c r="D87" s="195">
        <v>18500</v>
      </c>
      <c r="E87" s="622" t="s">
        <v>336</v>
      </c>
      <c r="F87" s="372" t="s">
        <v>73</v>
      </c>
      <c r="G87" s="375" t="s">
        <v>37</v>
      </c>
    </row>
    <row r="88" spans="1:7" ht="42" customHeight="1">
      <c r="A88" s="563"/>
      <c r="B88" s="376"/>
      <c r="C88" s="203"/>
      <c r="D88" s="79" t="s">
        <v>474</v>
      </c>
      <c r="E88" s="568"/>
      <c r="F88" s="373"/>
      <c r="G88" s="374"/>
    </row>
    <row r="89" spans="1:7" ht="44.25" hidden="1" customHeight="1">
      <c r="A89" s="279"/>
      <c r="B89" s="65" t="s">
        <v>158</v>
      </c>
      <c r="C89" s="30">
        <v>2210</v>
      </c>
      <c r="D89" s="109">
        <v>0</v>
      </c>
      <c r="E89" s="734" t="s">
        <v>336</v>
      </c>
      <c r="F89" s="241" t="s">
        <v>73</v>
      </c>
      <c r="G89" s="401" t="s">
        <v>37</v>
      </c>
    </row>
    <row r="90" spans="1:7" ht="31.5" hidden="1" customHeight="1">
      <c r="A90" s="281"/>
      <c r="B90" s="15"/>
      <c r="C90" s="14"/>
      <c r="D90" s="79" t="s">
        <v>361</v>
      </c>
      <c r="E90" s="593"/>
      <c r="F90" s="241"/>
      <c r="G90" s="282" t="s">
        <v>230</v>
      </c>
    </row>
    <row r="91" spans="1:7" ht="45" hidden="1" customHeight="1">
      <c r="A91" s="283" t="s">
        <v>124</v>
      </c>
      <c r="B91" s="76" t="s">
        <v>123</v>
      </c>
      <c r="C91" s="268">
        <v>2210</v>
      </c>
      <c r="D91" s="77">
        <v>0</v>
      </c>
      <c r="E91" s="541" t="s">
        <v>104</v>
      </c>
      <c r="F91" s="541" t="s">
        <v>66</v>
      </c>
      <c r="G91" s="264" t="s">
        <v>37</v>
      </c>
    </row>
    <row r="92" spans="1:7" ht="45" hidden="1" customHeight="1">
      <c r="A92" s="284"/>
      <c r="B92" s="78"/>
      <c r="C92" s="221"/>
      <c r="D92" s="79" t="s">
        <v>130</v>
      </c>
      <c r="E92" s="542"/>
      <c r="F92" s="542"/>
      <c r="G92" s="285"/>
    </row>
    <row r="93" spans="1:7" ht="37.5" hidden="1" customHeight="1">
      <c r="A93" s="287" t="s">
        <v>192</v>
      </c>
      <c r="B93" s="45" t="s">
        <v>191</v>
      </c>
      <c r="C93" s="222"/>
      <c r="D93" s="272">
        <v>0</v>
      </c>
      <c r="E93" s="533" t="s">
        <v>104</v>
      </c>
      <c r="F93" s="241" t="s">
        <v>66</v>
      </c>
      <c r="G93" s="647" t="s">
        <v>37</v>
      </c>
    </row>
    <row r="94" spans="1:7" ht="37.5" hidden="1" customHeight="1">
      <c r="A94" s="287"/>
      <c r="B94" s="80"/>
      <c r="C94" s="222"/>
      <c r="D94" s="79" t="s">
        <v>169</v>
      </c>
      <c r="E94" s="534"/>
      <c r="F94" s="241"/>
      <c r="G94" s="576"/>
    </row>
    <row r="95" spans="1:7" ht="26.25" hidden="1" customHeight="1">
      <c r="A95" s="663" t="s">
        <v>126</v>
      </c>
      <c r="B95" s="45" t="s">
        <v>50</v>
      </c>
      <c r="C95" s="533">
        <v>2210</v>
      </c>
      <c r="D95" s="77">
        <f>97839-22093.39-9829.5-45000-7350.89-906-12659.22</f>
        <v>0</v>
      </c>
      <c r="E95" s="533" t="s">
        <v>104</v>
      </c>
      <c r="F95" s="233" t="s">
        <v>143</v>
      </c>
      <c r="G95" s="215" t="s">
        <v>37</v>
      </c>
    </row>
    <row r="96" spans="1:7" ht="37.5" hidden="1" customHeight="1">
      <c r="A96" s="664"/>
      <c r="B96" s="267"/>
      <c r="C96" s="534"/>
      <c r="D96" s="79" t="s">
        <v>170</v>
      </c>
      <c r="E96" s="534"/>
      <c r="F96" s="1"/>
      <c r="G96" s="282"/>
    </row>
    <row r="97" spans="1:7" ht="28.5" hidden="1" customHeight="1">
      <c r="A97" s="663" t="s">
        <v>359</v>
      </c>
      <c r="B97" s="45" t="s">
        <v>168</v>
      </c>
      <c r="C97" s="533">
        <v>2210</v>
      </c>
      <c r="D97" s="77">
        <v>0</v>
      </c>
      <c r="E97" s="533" t="s">
        <v>104</v>
      </c>
      <c r="F97" s="233" t="s">
        <v>143</v>
      </c>
      <c r="G97" s="215" t="s">
        <v>37</v>
      </c>
    </row>
    <row r="98" spans="1:7" ht="37.5" hidden="1" customHeight="1">
      <c r="A98" s="664"/>
      <c r="B98" s="267"/>
      <c r="C98" s="534"/>
      <c r="D98" s="79" t="s">
        <v>360</v>
      </c>
      <c r="E98" s="534"/>
      <c r="F98" s="1"/>
      <c r="G98" s="282"/>
    </row>
    <row r="99" spans="1:7" ht="37.5" hidden="1" customHeight="1">
      <c r="A99" s="663" t="s">
        <v>153</v>
      </c>
      <c r="B99" s="45" t="s">
        <v>128</v>
      </c>
      <c r="C99" s="533">
        <v>2210</v>
      </c>
      <c r="D99" s="77">
        <v>0</v>
      </c>
      <c r="E99" s="533" t="s">
        <v>104</v>
      </c>
      <c r="F99" s="233" t="s">
        <v>143</v>
      </c>
      <c r="G99" s="215" t="s">
        <v>37</v>
      </c>
    </row>
    <row r="100" spans="1:7" ht="37.5" hidden="1" customHeight="1">
      <c r="A100" s="664"/>
      <c r="B100" s="267"/>
      <c r="C100" s="534"/>
      <c r="D100" s="79" t="s">
        <v>152</v>
      </c>
      <c r="E100" s="534"/>
      <c r="F100" s="1"/>
      <c r="G100" s="282"/>
    </row>
    <row r="101" spans="1:7" ht="37.5" hidden="1" customHeight="1">
      <c r="A101" s="288" t="s">
        <v>146</v>
      </c>
      <c r="B101" s="89" t="s">
        <v>147</v>
      </c>
      <c r="C101" s="233">
        <v>2210</v>
      </c>
      <c r="D101" s="77">
        <v>0</v>
      </c>
      <c r="E101" s="533" t="s">
        <v>104</v>
      </c>
      <c r="F101" s="233" t="s">
        <v>143</v>
      </c>
      <c r="G101" s="215" t="s">
        <v>37</v>
      </c>
    </row>
    <row r="102" spans="1:7" ht="25.5" hidden="1" customHeight="1">
      <c r="A102" s="289"/>
      <c r="B102" s="267"/>
      <c r="C102" s="234"/>
      <c r="D102" s="79" t="s">
        <v>148</v>
      </c>
      <c r="E102" s="534"/>
      <c r="F102" s="1"/>
      <c r="G102" s="282"/>
    </row>
    <row r="103" spans="1:7" ht="37.5" hidden="1" customHeight="1">
      <c r="A103" s="283" t="s">
        <v>125</v>
      </c>
      <c r="B103" s="76" t="s">
        <v>121</v>
      </c>
      <c r="C103" s="268">
        <v>2210</v>
      </c>
      <c r="D103" s="88">
        <v>0</v>
      </c>
      <c r="E103" s="676" t="s">
        <v>104</v>
      </c>
      <c r="F103" s="676" t="s">
        <v>66</v>
      </c>
      <c r="G103" s="290" t="s">
        <v>37</v>
      </c>
    </row>
    <row r="104" spans="1:7" ht="37.5" hidden="1" customHeight="1">
      <c r="A104" s="291"/>
      <c r="B104" s="247"/>
      <c r="C104" s="221"/>
      <c r="D104" s="79" t="s">
        <v>122</v>
      </c>
      <c r="E104" s="542"/>
      <c r="F104" s="542"/>
      <c r="G104" s="285"/>
    </row>
    <row r="105" spans="1:7" ht="37.5" hidden="1" customHeight="1">
      <c r="A105" s="663" t="s">
        <v>129</v>
      </c>
      <c r="B105" s="45" t="s">
        <v>128</v>
      </c>
      <c r="C105" s="533">
        <v>2210</v>
      </c>
      <c r="D105" s="77">
        <v>0</v>
      </c>
      <c r="E105" s="533" t="s">
        <v>104</v>
      </c>
      <c r="F105" s="233" t="s">
        <v>66</v>
      </c>
      <c r="G105" s="215" t="s">
        <v>37</v>
      </c>
    </row>
    <row r="106" spans="1:7" ht="37.5" hidden="1" customHeight="1">
      <c r="A106" s="664"/>
      <c r="B106" s="267"/>
      <c r="C106" s="534"/>
      <c r="D106" s="93" t="s">
        <v>127</v>
      </c>
      <c r="E106" s="534"/>
      <c r="F106" s="1"/>
      <c r="G106" s="282"/>
    </row>
    <row r="107" spans="1:7" ht="27.75" hidden="1" customHeight="1">
      <c r="A107" s="660" t="s">
        <v>484</v>
      </c>
      <c r="B107" s="46" t="s">
        <v>51</v>
      </c>
      <c r="C107" s="233">
        <v>2210</v>
      </c>
      <c r="D107" s="60">
        <v>0</v>
      </c>
      <c r="E107" s="533" t="s">
        <v>68</v>
      </c>
      <c r="F107" s="233" t="s">
        <v>23</v>
      </c>
      <c r="G107" s="585" t="s">
        <v>37</v>
      </c>
    </row>
    <row r="108" spans="1:7" ht="37.5" hidden="1" customHeight="1">
      <c r="A108" s="661"/>
      <c r="B108" s="23"/>
      <c r="C108" s="47"/>
      <c r="D108" s="118" t="s">
        <v>171</v>
      </c>
      <c r="E108" s="534"/>
      <c r="F108" s="1"/>
      <c r="G108" s="578"/>
    </row>
    <row r="109" spans="1:7" ht="37.5" hidden="1" customHeight="1">
      <c r="A109" s="660" t="s">
        <v>402</v>
      </c>
      <c r="B109" s="48" t="s">
        <v>52</v>
      </c>
      <c r="C109" s="533">
        <v>2210</v>
      </c>
      <c r="D109" s="120">
        <v>0</v>
      </c>
      <c r="E109" s="533" t="s">
        <v>400</v>
      </c>
      <c r="F109" s="533" t="s">
        <v>159</v>
      </c>
      <c r="G109" s="215" t="s">
        <v>37</v>
      </c>
    </row>
    <row r="110" spans="1:7" ht="37.5" hidden="1" customHeight="1">
      <c r="A110" s="674"/>
      <c r="B110" s="267"/>
      <c r="C110" s="534"/>
      <c r="D110" s="112" t="s">
        <v>412</v>
      </c>
      <c r="E110" s="534"/>
      <c r="F110" s="534"/>
      <c r="G110" s="252"/>
    </row>
    <row r="111" spans="1:7" ht="37.5" hidden="1" customHeight="1">
      <c r="A111" s="292" t="s">
        <v>53</v>
      </c>
      <c r="B111" s="49" t="s">
        <v>54</v>
      </c>
      <c r="C111" s="241">
        <v>2210</v>
      </c>
      <c r="D111" s="60">
        <f>73600-73600</f>
        <v>0</v>
      </c>
      <c r="E111" s="533" t="s">
        <v>400</v>
      </c>
      <c r="F111" s="241" t="s">
        <v>23</v>
      </c>
      <c r="G111" s="215" t="s">
        <v>37</v>
      </c>
    </row>
    <row r="112" spans="1:7" ht="37.5" hidden="1" customHeight="1">
      <c r="A112" s="281"/>
      <c r="B112" s="15"/>
      <c r="C112" s="241"/>
      <c r="D112" s="79" t="s">
        <v>55</v>
      </c>
      <c r="E112" s="534"/>
      <c r="F112" s="241"/>
      <c r="G112" s="252"/>
    </row>
    <row r="113" spans="1:7" ht="54.75" customHeight="1">
      <c r="A113" s="663" t="s">
        <v>575</v>
      </c>
      <c r="B113" s="49" t="s">
        <v>479</v>
      </c>
      <c r="C113" s="114">
        <v>2210</v>
      </c>
      <c r="D113" s="195">
        <v>296400</v>
      </c>
      <c r="E113" s="533" t="s">
        <v>567</v>
      </c>
      <c r="F113" s="503" t="s">
        <v>18</v>
      </c>
      <c r="G113" s="506" t="s">
        <v>37</v>
      </c>
    </row>
    <row r="114" spans="1:7" ht="45" customHeight="1" thickBot="1">
      <c r="A114" s="675"/>
      <c r="B114" s="63"/>
      <c r="C114" s="115"/>
      <c r="D114" s="79" t="s">
        <v>481</v>
      </c>
      <c r="E114" s="534"/>
      <c r="F114" s="504"/>
      <c r="G114" s="502"/>
    </row>
    <row r="115" spans="1:7" ht="37.5" hidden="1" customHeight="1">
      <c r="A115" s="288" t="s">
        <v>90</v>
      </c>
      <c r="B115" s="49" t="s">
        <v>89</v>
      </c>
      <c r="C115" s="114">
        <v>2210</v>
      </c>
      <c r="D115" s="194">
        <v>0</v>
      </c>
      <c r="E115" s="533" t="s">
        <v>68</v>
      </c>
      <c r="F115" s="233" t="s">
        <v>72</v>
      </c>
      <c r="G115" s="215" t="s">
        <v>37</v>
      </c>
    </row>
    <row r="116" spans="1:7" ht="37.5" hidden="1" customHeight="1">
      <c r="A116" s="293"/>
      <c r="B116" s="63"/>
      <c r="C116" s="115"/>
      <c r="D116" s="79" t="s">
        <v>172</v>
      </c>
      <c r="E116" s="534"/>
      <c r="F116" s="234"/>
      <c r="G116" s="294"/>
    </row>
    <row r="117" spans="1:7" ht="39" hidden="1" customHeight="1">
      <c r="A117" s="637" t="s">
        <v>332</v>
      </c>
      <c r="B117" s="639" t="s">
        <v>261</v>
      </c>
      <c r="C117" s="658">
        <v>2210</v>
      </c>
      <c r="D117" s="195">
        <v>0</v>
      </c>
      <c r="E117" s="541" t="s">
        <v>104</v>
      </c>
      <c r="F117" s="541" t="s">
        <v>72</v>
      </c>
      <c r="G117" s="588" t="s">
        <v>37</v>
      </c>
    </row>
    <row r="118" spans="1:7" ht="28.5" hidden="1" customHeight="1">
      <c r="A118" s="638"/>
      <c r="B118" s="640"/>
      <c r="C118" s="659"/>
      <c r="D118" s="196" t="s">
        <v>333</v>
      </c>
      <c r="E118" s="542"/>
      <c r="F118" s="542"/>
      <c r="G118" s="589"/>
    </row>
    <row r="119" spans="1:7" ht="24.75" hidden="1" customHeight="1">
      <c r="A119" s="562" t="s">
        <v>56</v>
      </c>
      <c r="B119" s="61" t="s">
        <v>57</v>
      </c>
      <c r="C119" s="197">
        <v>2210</v>
      </c>
      <c r="D119" s="60">
        <v>0</v>
      </c>
      <c r="E119" s="541" t="s">
        <v>68</v>
      </c>
      <c r="F119" s="541" t="s">
        <v>23</v>
      </c>
      <c r="G119" s="588" t="s">
        <v>58</v>
      </c>
    </row>
    <row r="120" spans="1:7" ht="37.5" hidden="1" customHeight="1">
      <c r="A120" s="563"/>
      <c r="B120" s="198"/>
      <c r="C120" s="199"/>
      <c r="D120" s="118" t="s">
        <v>173</v>
      </c>
      <c r="E120" s="542"/>
      <c r="F120" s="542"/>
      <c r="G120" s="589"/>
    </row>
    <row r="121" spans="1:7" ht="37.5" hidden="1" customHeight="1">
      <c r="A121" s="562" t="s">
        <v>78</v>
      </c>
      <c r="B121" s="61" t="s">
        <v>59</v>
      </c>
      <c r="C121" s="658">
        <v>2210</v>
      </c>
      <c r="D121" s="60">
        <v>0</v>
      </c>
      <c r="E121" s="541" t="s">
        <v>175</v>
      </c>
      <c r="F121" s="541" t="s">
        <v>23</v>
      </c>
      <c r="G121" s="588" t="s">
        <v>40</v>
      </c>
    </row>
    <row r="122" spans="1:7" ht="29.25" hidden="1" customHeight="1" thickBot="1">
      <c r="A122" s="563"/>
      <c r="B122" s="198"/>
      <c r="C122" s="659"/>
      <c r="D122" s="118" t="s">
        <v>174</v>
      </c>
      <c r="E122" s="542"/>
      <c r="F122" s="542"/>
      <c r="G122" s="589"/>
    </row>
    <row r="123" spans="1:7" ht="29.25" customHeight="1">
      <c r="A123" s="562" t="s">
        <v>384</v>
      </c>
      <c r="B123" s="200" t="s">
        <v>491</v>
      </c>
      <c r="C123" s="197">
        <v>2210</v>
      </c>
      <c r="D123" s="108">
        <v>79000</v>
      </c>
      <c r="E123" s="622" t="s">
        <v>577</v>
      </c>
      <c r="F123" s="541" t="s">
        <v>65</v>
      </c>
      <c r="G123" s="588" t="s">
        <v>40</v>
      </c>
    </row>
    <row r="124" spans="1:7" ht="63" customHeight="1" thickBot="1">
      <c r="A124" s="563"/>
      <c r="B124" s="201"/>
      <c r="C124" s="199"/>
      <c r="D124" s="79" t="s">
        <v>478</v>
      </c>
      <c r="E124" s="568"/>
      <c r="F124" s="542"/>
      <c r="G124" s="589"/>
    </row>
    <row r="125" spans="1:7" ht="63" customHeight="1">
      <c r="A125" s="562" t="s">
        <v>489</v>
      </c>
      <c r="B125" s="200" t="s">
        <v>491</v>
      </c>
      <c r="C125" s="457">
        <v>2210</v>
      </c>
      <c r="D125" s="108">
        <v>152000</v>
      </c>
      <c r="E125" s="622" t="s">
        <v>336</v>
      </c>
      <c r="F125" s="541" t="s">
        <v>65</v>
      </c>
      <c r="G125" s="588" t="s">
        <v>40</v>
      </c>
    </row>
    <row r="126" spans="1:7" ht="42.75" customHeight="1" thickBot="1">
      <c r="A126" s="563"/>
      <c r="B126" s="201"/>
      <c r="C126" s="465"/>
      <c r="D126" s="79" t="s">
        <v>490</v>
      </c>
      <c r="E126" s="568"/>
      <c r="F126" s="542"/>
      <c r="G126" s="589"/>
    </row>
    <row r="127" spans="1:7" ht="29.25" customHeight="1">
      <c r="A127" s="351" t="s">
        <v>492</v>
      </c>
      <c r="B127" s="200" t="s">
        <v>51</v>
      </c>
      <c r="C127" s="117">
        <v>2210</v>
      </c>
      <c r="D127" s="108">
        <v>937845</v>
      </c>
      <c r="E127" s="622" t="s">
        <v>577</v>
      </c>
      <c r="F127" s="541" t="s">
        <v>24</v>
      </c>
      <c r="G127" s="585" t="s">
        <v>40</v>
      </c>
    </row>
    <row r="128" spans="1:7" ht="52.5" customHeight="1" thickBot="1">
      <c r="A128" s="351"/>
      <c r="B128" s="352"/>
      <c r="C128" s="466"/>
      <c r="D128" s="79" t="s">
        <v>635</v>
      </c>
      <c r="E128" s="568"/>
      <c r="F128" s="542"/>
      <c r="G128" s="578"/>
    </row>
    <row r="129" spans="1:7" ht="63" hidden="1" customHeight="1">
      <c r="A129" s="669" t="s">
        <v>357</v>
      </c>
      <c r="B129" s="630" t="s">
        <v>358</v>
      </c>
      <c r="C129" s="658">
        <v>2210</v>
      </c>
      <c r="D129" s="108">
        <v>0</v>
      </c>
      <c r="E129" s="541" t="s">
        <v>104</v>
      </c>
      <c r="F129" s="541" t="s">
        <v>73</v>
      </c>
      <c r="G129" s="545" t="s">
        <v>425</v>
      </c>
    </row>
    <row r="130" spans="1:7" ht="63" hidden="1" customHeight="1" thickBot="1">
      <c r="A130" s="670"/>
      <c r="B130" s="631"/>
      <c r="C130" s="659"/>
      <c r="D130" s="90" t="s">
        <v>356</v>
      </c>
      <c r="E130" s="542"/>
      <c r="F130" s="542"/>
      <c r="G130" s="546"/>
    </row>
    <row r="131" spans="1:7" ht="26.25" customHeight="1">
      <c r="A131" s="669" t="s">
        <v>576</v>
      </c>
      <c r="B131" s="630" t="s">
        <v>471</v>
      </c>
      <c r="C131" s="658">
        <v>2210</v>
      </c>
      <c r="D131" s="108">
        <v>48000</v>
      </c>
      <c r="E131" s="622" t="s">
        <v>577</v>
      </c>
      <c r="F131" s="541" t="s">
        <v>65</v>
      </c>
      <c r="G131" s="545" t="s">
        <v>473</v>
      </c>
    </row>
    <row r="132" spans="1:7" ht="63" customHeight="1" thickBot="1">
      <c r="A132" s="670"/>
      <c r="B132" s="631"/>
      <c r="C132" s="659"/>
      <c r="D132" s="90" t="s">
        <v>411</v>
      </c>
      <c r="E132" s="568"/>
      <c r="F132" s="542"/>
      <c r="G132" s="546"/>
    </row>
    <row r="133" spans="1:7" ht="44.25" hidden="1" customHeight="1">
      <c r="A133" s="295" t="s">
        <v>365</v>
      </c>
      <c r="B133" s="200" t="s">
        <v>343</v>
      </c>
      <c r="C133" s="457">
        <v>2210</v>
      </c>
      <c r="D133" s="108">
        <v>0</v>
      </c>
      <c r="E133" s="622" t="s">
        <v>336</v>
      </c>
      <c r="F133" s="541" t="s">
        <v>24</v>
      </c>
      <c r="G133" s="588" t="s">
        <v>472</v>
      </c>
    </row>
    <row r="134" spans="1:7" ht="54.75" hidden="1" customHeight="1" thickBot="1">
      <c r="A134" s="296"/>
      <c r="B134" s="198"/>
      <c r="C134" s="465"/>
      <c r="D134" s="79" t="s">
        <v>410</v>
      </c>
      <c r="E134" s="568"/>
      <c r="F134" s="542"/>
      <c r="G134" s="589"/>
    </row>
    <row r="135" spans="1:7" ht="29.25" customHeight="1">
      <c r="A135" s="689" t="s">
        <v>503</v>
      </c>
      <c r="B135" s="200" t="s">
        <v>504</v>
      </c>
      <c r="C135" s="457">
        <v>2210</v>
      </c>
      <c r="D135" s="108">
        <v>1411600</v>
      </c>
      <c r="E135" s="622" t="s">
        <v>577</v>
      </c>
      <c r="F135" s="541" t="s">
        <v>24</v>
      </c>
      <c r="G135" s="588" t="s">
        <v>40</v>
      </c>
    </row>
    <row r="136" spans="1:7" ht="75" customHeight="1" thickBot="1">
      <c r="A136" s="690"/>
      <c r="B136" s="198"/>
      <c r="C136" s="465"/>
      <c r="D136" s="79" t="s">
        <v>505</v>
      </c>
      <c r="E136" s="568"/>
      <c r="F136" s="542"/>
      <c r="G136" s="589"/>
    </row>
    <row r="137" spans="1:7" ht="49.5" customHeight="1">
      <c r="A137" s="297" t="s">
        <v>507</v>
      </c>
      <c r="B137" s="200" t="s">
        <v>506</v>
      </c>
      <c r="C137" s="457">
        <v>2210</v>
      </c>
      <c r="D137" s="108">
        <v>91900</v>
      </c>
      <c r="E137" s="622" t="s">
        <v>577</v>
      </c>
      <c r="F137" s="541" t="s">
        <v>73</v>
      </c>
      <c r="G137" s="588" t="s">
        <v>236</v>
      </c>
    </row>
    <row r="138" spans="1:7" ht="49.5" customHeight="1" thickBot="1">
      <c r="A138" s="296"/>
      <c r="B138" s="202"/>
      <c r="C138" s="199"/>
      <c r="D138" s="79" t="s">
        <v>508</v>
      </c>
      <c r="E138" s="568"/>
      <c r="F138" s="542"/>
      <c r="G138" s="589"/>
    </row>
    <row r="139" spans="1:7" ht="49.5" hidden="1" customHeight="1">
      <c r="A139" s="297" t="s">
        <v>444</v>
      </c>
      <c r="B139" s="200" t="s">
        <v>217</v>
      </c>
      <c r="C139" s="197">
        <v>2210</v>
      </c>
      <c r="D139" s="108">
        <v>0</v>
      </c>
      <c r="E139" s="622" t="s">
        <v>336</v>
      </c>
      <c r="F139" s="541" t="s">
        <v>177</v>
      </c>
      <c r="G139" s="588" t="s">
        <v>237</v>
      </c>
    </row>
    <row r="140" spans="1:7" ht="49.5" hidden="1" customHeight="1">
      <c r="A140" s="296"/>
      <c r="B140" s="202"/>
      <c r="C140" s="203"/>
      <c r="D140" s="79" t="s">
        <v>225</v>
      </c>
      <c r="E140" s="568"/>
      <c r="F140" s="542"/>
      <c r="G140" s="589"/>
    </row>
    <row r="141" spans="1:7" ht="49.5" customHeight="1">
      <c r="A141" s="297" t="s">
        <v>509</v>
      </c>
      <c r="B141" s="200" t="s">
        <v>510</v>
      </c>
      <c r="C141" s="197">
        <v>2210</v>
      </c>
      <c r="D141" s="108">
        <v>52700</v>
      </c>
      <c r="E141" s="622" t="s">
        <v>577</v>
      </c>
      <c r="F141" s="541" t="s">
        <v>23</v>
      </c>
      <c r="G141" s="588" t="s">
        <v>236</v>
      </c>
    </row>
    <row r="142" spans="1:7" ht="49.5" customHeight="1">
      <c r="A142" s="296"/>
      <c r="B142" s="202"/>
      <c r="C142" s="203"/>
      <c r="D142" s="79" t="s">
        <v>511</v>
      </c>
      <c r="E142" s="568"/>
      <c r="F142" s="542"/>
      <c r="G142" s="589"/>
    </row>
    <row r="143" spans="1:7" ht="49.5" hidden="1" customHeight="1">
      <c r="A143" s="297" t="s">
        <v>215</v>
      </c>
      <c r="B143" s="200" t="s">
        <v>216</v>
      </c>
      <c r="C143" s="197">
        <v>2210</v>
      </c>
      <c r="D143" s="111">
        <f>50000-500-2490-47010</f>
        <v>0</v>
      </c>
      <c r="E143" s="662" t="s">
        <v>118</v>
      </c>
      <c r="F143" s="541" t="s">
        <v>177</v>
      </c>
      <c r="G143" s="298" t="s">
        <v>230</v>
      </c>
    </row>
    <row r="144" spans="1:7" ht="16.5" hidden="1" customHeight="1">
      <c r="A144" s="296"/>
      <c r="B144" s="202"/>
      <c r="C144" s="203"/>
      <c r="D144" s="79" t="s">
        <v>231</v>
      </c>
      <c r="E144" s="662"/>
      <c r="F144" s="542"/>
      <c r="G144" s="299"/>
    </row>
    <row r="145" spans="1:7" ht="49.5" hidden="1" customHeight="1">
      <c r="A145" s="300" t="s">
        <v>232</v>
      </c>
      <c r="B145" s="239" t="s">
        <v>157</v>
      </c>
      <c r="C145" s="204">
        <v>2210</v>
      </c>
      <c r="D145" s="108">
        <v>0</v>
      </c>
      <c r="E145" s="662" t="s">
        <v>118</v>
      </c>
      <c r="F145" s="268" t="s">
        <v>223</v>
      </c>
      <c r="G145" s="588" t="s">
        <v>236</v>
      </c>
    </row>
    <row r="146" spans="1:7" ht="49.5" hidden="1" customHeight="1">
      <c r="A146" s="300"/>
      <c r="B146" s="205"/>
      <c r="C146" s="204"/>
      <c r="D146" s="79" t="s">
        <v>222</v>
      </c>
      <c r="E146" s="662"/>
      <c r="F146" s="268"/>
      <c r="G146" s="589"/>
    </row>
    <row r="147" spans="1:7" ht="49.5" hidden="1" customHeight="1">
      <c r="A147" s="297" t="s">
        <v>234</v>
      </c>
      <c r="B147" s="265" t="s">
        <v>235</v>
      </c>
      <c r="C147" s="197">
        <v>2210</v>
      </c>
      <c r="D147" s="108">
        <v>0</v>
      </c>
      <c r="E147" s="662" t="s">
        <v>175</v>
      </c>
      <c r="F147" s="220" t="s">
        <v>223</v>
      </c>
      <c r="G147" s="588" t="s">
        <v>236</v>
      </c>
    </row>
    <row r="148" spans="1:7" ht="49.5" hidden="1" customHeight="1">
      <c r="A148" s="296"/>
      <c r="B148" s="202"/>
      <c r="C148" s="199"/>
      <c r="D148" s="79" t="s">
        <v>222</v>
      </c>
      <c r="E148" s="662"/>
      <c r="F148" s="221"/>
      <c r="G148" s="589"/>
    </row>
    <row r="149" spans="1:7" ht="49.5" hidden="1" customHeight="1">
      <c r="A149" s="301"/>
      <c r="B149" s="206"/>
      <c r="C149" s="207"/>
      <c r="D149" s="111">
        <v>0</v>
      </c>
      <c r="E149" s="662" t="s">
        <v>118</v>
      </c>
      <c r="F149" s="208" t="s">
        <v>177</v>
      </c>
      <c r="G149" s="665" t="s">
        <v>208</v>
      </c>
    </row>
    <row r="150" spans="1:7" ht="49.5" hidden="1" customHeight="1">
      <c r="A150" s="302"/>
      <c r="B150" s="209"/>
      <c r="C150" s="210"/>
      <c r="D150" s="79" t="s">
        <v>209</v>
      </c>
      <c r="E150" s="662"/>
      <c r="F150" s="211"/>
      <c r="G150" s="666"/>
    </row>
    <row r="151" spans="1:7" ht="33" customHeight="1">
      <c r="A151" s="641" t="s">
        <v>469</v>
      </c>
      <c r="B151" s="630" t="s">
        <v>431</v>
      </c>
      <c r="C151" s="117">
        <v>2210</v>
      </c>
      <c r="D151" s="107">
        <v>873400</v>
      </c>
      <c r="E151" s="568" t="s">
        <v>577</v>
      </c>
      <c r="F151" s="357" t="s">
        <v>65</v>
      </c>
      <c r="G151" s="667" t="s">
        <v>37</v>
      </c>
    </row>
    <row r="152" spans="1:7" ht="42" customHeight="1">
      <c r="A152" s="691"/>
      <c r="B152" s="631"/>
      <c r="C152" s="465"/>
      <c r="D152" s="79" t="s">
        <v>470</v>
      </c>
      <c r="E152" s="568"/>
      <c r="F152" s="355"/>
      <c r="G152" s="668"/>
    </row>
    <row r="153" spans="1:7" ht="39" customHeight="1">
      <c r="A153" s="660" t="s">
        <v>475</v>
      </c>
      <c r="B153" s="420" t="s">
        <v>445</v>
      </c>
      <c r="C153" s="458">
        <v>2210</v>
      </c>
      <c r="D153" s="419">
        <v>28500</v>
      </c>
      <c r="E153" s="593" t="s">
        <v>579</v>
      </c>
      <c r="F153" s="410" t="s">
        <v>72</v>
      </c>
      <c r="G153" s="575" t="s">
        <v>455</v>
      </c>
    </row>
    <row r="154" spans="1:7" ht="48.75" customHeight="1">
      <c r="A154" s="661"/>
      <c r="B154" s="420"/>
      <c r="C154" s="22"/>
      <c r="D154" s="97" t="s">
        <v>476</v>
      </c>
      <c r="E154" s="593"/>
      <c r="F154" s="409"/>
      <c r="G154" s="576"/>
    </row>
    <row r="155" spans="1:7" ht="49.5" hidden="1" customHeight="1">
      <c r="A155" s="660" t="s">
        <v>444</v>
      </c>
      <c r="B155" s="43" t="s">
        <v>442</v>
      </c>
      <c r="C155" s="412">
        <v>2210</v>
      </c>
      <c r="D155" s="421">
        <v>0</v>
      </c>
      <c r="E155" s="593" t="s">
        <v>336</v>
      </c>
      <c r="F155" s="410" t="s">
        <v>72</v>
      </c>
      <c r="G155" s="647" t="s">
        <v>455</v>
      </c>
    </row>
    <row r="156" spans="1:7" ht="32.25" hidden="1" customHeight="1">
      <c r="A156" s="661"/>
      <c r="B156" s="101"/>
      <c r="C156" s="22"/>
      <c r="D156" s="97" t="s">
        <v>443</v>
      </c>
      <c r="E156" s="593"/>
      <c r="F156" s="409"/>
      <c r="G156" s="576"/>
    </row>
    <row r="157" spans="1:7" ht="49.5" hidden="1" customHeight="1">
      <c r="A157" s="562" t="s">
        <v>426</v>
      </c>
      <c r="B157" s="630" t="s">
        <v>427</v>
      </c>
      <c r="C157" s="204">
        <v>2210</v>
      </c>
      <c r="D157" s="107">
        <v>0</v>
      </c>
      <c r="E157" s="568" t="s">
        <v>336</v>
      </c>
      <c r="F157" s="402" t="s">
        <v>223</v>
      </c>
      <c r="G157" s="784" t="s">
        <v>428</v>
      </c>
    </row>
    <row r="158" spans="1:7" ht="49.5" hidden="1" customHeight="1">
      <c r="A158" s="563"/>
      <c r="B158" s="631"/>
      <c r="C158" s="199"/>
      <c r="D158" s="79" t="s">
        <v>429</v>
      </c>
      <c r="E158" s="568"/>
      <c r="F158" s="400"/>
      <c r="G158" s="589"/>
    </row>
    <row r="159" spans="1:7" ht="49.5" customHeight="1">
      <c r="A159" s="562" t="s">
        <v>383</v>
      </c>
      <c r="B159" s="200" t="s">
        <v>382</v>
      </c>
      <c r="C159" s="457">
        <v>2210</v>
      </c>
      <c r="D159" s="60">
        <v>160000</v>
      </c>
      <c r="E159" s="568" t="s">
        <v>577</v>
      </c>
      <c r="F159" s="220" t="s">
        <v>73</v>
      </c>
      <c r="G159" s="588" t="s">
        <v>236</v>
      </c>
    </row>
    <row r="160" spans="1:7" ht="49.5" customHeight="1">
      <c r="A160" s="563"/>
      <c r="B160" s="202"/>
      <c r="C160" s="465"/>
      <c r="D160" s="79" t="s">
        <v>485</v>
      </c>
      <c r="E160" s="568"/>
      <c r="F160" s="221"/>
      <c r="G160" s="589"/>
    </row>
    <row r="161" spans="1:7" ht="49.5" hidden="1" customHeight="1">
      <c r="A161" s="641" t="s">
        <v>206</v>
      </c>
      <c r="B161" s="205" t="s">
        <v>207</v>
      </c>
      <c r="C161" s="117">
        <v>2210</v>
      </c>
      <c r="D161" s="109">
        <v>0</v>
      </c>
      <c r="E161" s="266" t="s">
        <v>104</v>
      </c>
      <c r="F161" s="268" t="s">
        <v>177</v>
      </c>
      <c r="G161" s="784" t="s">
        <v>237</v>
      </c>
    </row>
    <row r="162" spans="1:7" ht="49.5" hidden="1" customHeight="1">
      <c r="A162" s="563"/>
      <c r="B162" s="205"/>
      <c r="C162" s="466"/>
      <c r="D162" s="79" t="s">
        <v>193</v>
      </c>
      <c r="E162" s="266"/>
      <c r="F162" s="268"/>
      <c r="G162" s="589"/>
    </row>
    <row r="163" spans="1:7" ht="29.25" customHeight="1">
      <c r="A163" s="669" t="s">
        <v>495</v>
      </c>
      <c r="B163" s="200" t="s">
        <v>494</v>
      </c>
      <c r="C163" s="457">
        <v>2210</v>
      </c>
      <c r="D163" s="108">
        <v>6000</v>
      </c>
      <c r="E163" s="568" t="s">
        <v>578</v>
      </c>
      <c r="F163" s="541" t="s">
        <v>24</v>
      </c>
      <c r="G163" s="588" t="s">
        <v>236</v>
      </c>
    </row>
    <row r="164" spans="1:7" ht="48" customHeight="1">
      <c r="A164" s="670"/>
      <c r="B164" s="198"/>
      <c r="C164" s="465"/>
      <c r="D164" s="79" t="s">
        <v>496</v>
      </c>
      <c r="E164" s="568"/>
      <c r="F164" s="542"/>
      <c r="G164" s="589"/>
    </row>
    <row r="165" spans="1:7" ht="48" hidden="1" customHeight="1">
      <c r="A165" s="303" t="s">
        <v>210</v>
      </c>
      <c r="B165" s="200" t="s">
        <v>214</v>
      </c>
      <c r="C165" s="204">
        <v>2210</v>
      </c>
      <c r="D165" s="108">
        <v>0</v>
      </c>
      <c r="E165" s="568" t="s">
        <v>104</v>
      </c>
      <c r="F165" s="268" t="s">
        <v>177</v>
      </c>
      <c r="G165" s="588" t="s">
        <v>236</v>
      </c>
    </row>
    <row r="166" spans="1:7" ht="48" hidden="1" customHeight="1">
      <c r="A166" s="300"/>
      <c r="B166" s="116"/>
      <c r="C166" s="212"/>
      <c r="D166" s="79" t="s">
        <v>226</v>
      </c>
      <c r="E166" s="568"/>
      <c r="F166" s="268"/>
      <c r="G166" s="589"/>
    </row>
    <row r="167" spans="1:7" ht="44.25" hidden="1" customHeight="1">
      <c r="A167" s="669" t="s">
        <v>405</v>
      </c>
      <c r="B167" s="630" t="s">
        <v>339</v>
      </c>
      <c r="C167" s="658">
        <v>2210</v>
      </c>
      <c r="D167" s="108">
        <v>0</v>
      </c>
      <c r="E167" s="568" t="s">
        <v>336</v>
      </c>
      <c r="F167" s="541" t="s">
        <v>159</v>
      </c>
      <c r="G167" s="545" t="s">
        <v>37</v>
      </c>
    </row>
    <row r="168" spans="1:7" ht="39.75" hidden="1" customHeight="1">
      <c r="A168" s="670"/>
      <c r="B168" s="631"/>
      <c r="C168" s="659"/>
      <c r="D168" s="90" t="s">
        <v>430</v>
      </c>
      <c r="E168" s="568"/>
      <c r="F168" s="542"/>
      <c r="G168" s="546"/>
    </row>
    <row r="169" spans="1:7" ht="43.2" customHeight="1">
      <c r="A169" s="637" t="s">
        <v>413</v>
      </c>
      <c r="B169" s="639" t="s">
        <v>338</v>
      </c>
      <c r="C169" s="398">
        <v>2210</v>
      </c>
      <c r="D169" s="513">
        <f>1497000-800000</f>
        <v>697000</v>
      </c>
      <c r="E169" s="542" t="s">
        <v>577</v>
      </c>
      <c r="F169" s="402" t="s">
        <v>72</v>
      </c>
      <c r="G169" s="545" t="s">
        <v>457</v>
      </c>
    </row>
    <row r="170" spans="1:7" ht="57" customHeight="1">
      <c r="A170" s="638"/>
      <c r="B170" s="640"/>
      <c r="C170" s="399"/>
      <c r="D170" s="93" t="s">
        <v>488</v>
      </c>
      <c r="E170" s="568"/>
      <c r="F170" s="400"/>
      <c r="G170" s="546"/>
    </row>
    <row r="171" spans="1:7" ht="57" hidden="1" customHeight="1">
      <c r="A171" s="677" t="s">
        <v>449</v>
      </c>
      <c r="B171" s="431" t="s">
        <v>450</v>
      </c>
      <c r="C171" s="432">
        <v>2210</v>
      </c>
      <c r="D171" s="429">
        <v>0</v>
      </c>
      <c r="E171" s="653" t="s">
        <v>451</v>
      </c>
      <c r="F171" s="433" t="s">
        <v>330</v>
      </c>
      <c r="G171" s="422" t="s">
        <v>458</v>
      </c>
    </row>
    <row r="172" spans="1:7" ht="57" hidden="1" customHeight="1" thickBot="1">
      <c r="A172" s="678"/>
      <c r="B172" s="434"/>
      <c r="C172" s="435"/>
      <c r="D172" s="430" t="s">
        <v>452</v>
      </c>
      <c r="E172" s="654"/>
      <c r="F172" s="436"/>
      <c r="G172" s="423" t="s">
        <v>448</v>
      </c>
    </row>
    <row r="173" spans="1:7" ht="51" customHeight="1">
      <c r="A173" s="304" t="s">
        <v>486</v>
      </c>
      <c r="B173" s="397" t="s">
        <v>381</v>
      </c>
      <c r="C173" s="117">
        <v>2210</v>
      </c>
      <c r="D173" s="136">
        <v>191000</v>
      </c>
      <c r="E173" s="542" t="s">
        <v>580</v>
      </c>
      <c r="F173" s="402" t="s">
        <v>24</v>
      </c>
      <c r="G173" s="545" t="s">
        <v>515</v>
      </c>
    </row>
    <row r="174" spans="1:7" ht="42" customHeight="1">
      <c r="A174" s="305"/>
      <c r="B174" s="353"/>
      <c r="C174" s="399"/>
      <c r="D174" s="79" t="s">
        <v>487</v>
      </c>
      <c r="E174" s="568"/>
      <c r="F174" s="400"/>
      <c r="G174" s="546"/>
    </row>
    <row r="175" spans="1:7" ht="35.25" customHeight="1">
      <c r="A175" s="637" t="s">
        <v>581</v>
      </c>
      <c r="B175" s="680" t="s">
        <v>582</v>
      </c>
      <c r="C175" s="658">
        <v>2210</v>
      </c>
      <c r="D175" s="136">
        <v>30600</v>
      </c>
      <c r="E175" s="541" t="s">
        <v>605</v>
      </c>
      <c r="F175" s="541" t="s">
        <v>72</v>
      </c>
      <c r="G175" s="545" t="s">
        <v>40</v>
      </c>
    </row>
    <row r="176" spans="1:7" ht="33.75" customHeight="1">
      <c r="A176" s="638"/>
      <c r="B176" s="681"/>
      <c r="C176" s="659"/>
      <c r="D176" s="112" t="s">
        <v>629</v>
      </c>
      <c r="E176" s="542"/>
      <c r="F176" s="542"/>
      <c r="G176" s="546"/>
    </row>
    <row r="177" spans="1:7" ht="48" hidden="1" customHeight="1">
      <c r="A177" s="685" t="s">
        <v>275</v>
      </c>
      <c r="B177" s="808" t="s">
        <v>263</v>
      </c>
      <c r="C177" s="644">
        <v>2210</v>
      </c>
      <c r="D177" s="452"/>
      <c r="E177" s="652" t="s">
        <v>260</v>
      </c>
      <c r="F177" s="644" t="s">
        <v>72</v>
      </c>
      <c r="G177" s="648" t="s">
        <v>238</v>
      </c>
    </row>
    <row r="178" spans="1:7" ht="35.25" hidden="1" customHeight="1" thickBot="1">
      <c r="A178" s="686"/>
      <c r="B178" s="809"/>
      <c r="C178" s="645"/>
      <c r="D178" s="453" t="s">
        <v>262</v>
      </c>
      <c r="E178" s="645"/>
      <c r="F178" s="645"/>
      <c r="G178" s="649"/>
    </row>
    <row r="179" spans="1:7" ht="48" hidden="1" customHeight="1">
      <c r="A179" s="306" t="s">
        <v>201</v>
      </c>
      <c r="B179" s="45" t="s">
        <v>194</v>
      </c>
      <c r="C179" s="270">
        <v>2210</v>
      </c>
      <c r="D179" s="108">
        <v>0</v>
      </c>
      <c r="E179" s="245" t="s">
        <v>104</v>
      </c>
      <c r="F179" s="233" t="s">
        <v>177</v>
      </c>
      <c r="G179" s="642" t="s">
        <v>37</v>
      </c>
    </row>
    <row r="180" spans="1:7" ht="48" hidden="1" customHeight="1">
      <c r="A180" s="286"/>
      <c r="B180" s="104"/>
      <c r="C180" s="22"/>
      <c r="D180" s="97" t="s">
        <v>195</v>
      </c>
      <c r="E180" s="246"/>
      <c r="F180" s="234"/>
      <c r="G180" s="643"/>
    </row>
    <row r="181" spans="1:7" ht="48" hidden="1" customHeight="1">
      <c r="A181" s="306" t="s">
        <v>189</v>
      </c>
      <c r="B181" s="43" t="s">
        <v>188</v>
      </c>
      <c r="C181" s="270">
        <v>2210</v>
      </c>
      <c r="D181" s="108">
        <v>0</v>
      </c>
      <c r="E181" s="245" t="s">
        <v>197</v>
      </c>
      <c r="F181" s="233" t="s">
        <v>177</v>
      </c>
      <c r="G181" s="642" t="s">
        <v>37</v>
      </c>
    </row>
    <row r="182" spans="1:7" ht="48" hidden="1" customHeight="1">
      <c r="A182" s="286"/>
      <c r="B182" s="104"/>
      <c r="C182" s="22"/>
      <c r="D182" s="97" t="s">
        <v>196</v>
      </c>
      <c r="E182" s="246"/>
      <c r="F182" s="234"/>
      <c r="G182" s="643"/>
    </row>
    <row r="183" spans="1:7" ht="48" hidden="1" customHeight="1">
      <c r="A183" s="306" t="s">
        <v>199</v>
      </c>
      <c r="B183" s="43" t="s">
        <v>190</v>
      </c>
      <c r="C183" s="270">
        <v>2210</v>
      </c>
      <c r="D183" s="113">
        <v>0</v>
      </c>
      <c r="E183" s="533" t="s">
        <v>104</v>
      </c>
      <c r="F183" s="233" t="s">
        <v>177</v>
      </c>
      <c r="G183" s="642" t="s">
        <v>238</v>
      </c>
    </row>
    <row r="184" spans="1:7" ht="48" hidden="1" customHeight="1">
      <c r="A184" s="286"/>
      <c r="B184" s="104"/>
      <c r="C184" s="22"/>
      <c r="D184" s="97" t="s">
        <v>227</v>
      </c>
      <c r="E184" s="534"/>
      <c r="F184" s="234"/>
      <c r="G184" s="643"/>
    </row>
    <row r="185" spans="1:7" ht="48" hidden="1" customHeight="1">
      <c r="A185" s="287" t="s">
        <v>203</v>
      </c>
      <c r="B185" s="101" t="s">
        <v>202</v>
      </c>
      <c r="C185" s="271">
        <v>2210</v>
      </c>
      <c r="D185" s="107">
        <v>0</v>
      </c>
      <c r="E185" s="533" t="s">
        <v>104</v>
      </c>
      <c r="F185" s="241" t="s">
        <v>177</v>
      </c>
      <c r="G185" s="646" t="s">
        <v>238</v>
      </c>
    </row>
    <row r="186" spans="1:7" ht="48" hidden="1" customHeight="1">
      <c r="A186" s="286"/>
      <c r="B186" s="104"/>
      <c r="C186" s="22"/>
      <c r="D186" s="97" t="s">
        <v>204</v>
      </c>
      <c r="E186" s="534"/>
      <c r="F186" s="234"/>
      <c r="G186" s="643"/>
    </row>
    <row r="187" spans="1:7" ht="48" hidden="1" customHeight="1">
      <c r="A187" s="307"/>
      <c r="B187" s="43"/>
      <c r="C187" s="103"/>
      <c r="D187" s="105">
        <v>0</v>
      </c>
      <c r="E187" s="533" t="s">
        <v>104</v>
      </c>
      <c r="F187" s="233" t="s">
        <v>177</v>
      </c>
      <c r="G187" s="642" t="s">
        <v>187</v>
      </c>
    </row>
    <row r="188" spans="1:7" ht="48" hidden="1" customHeight="1">
      <c r="A188" s="286"/>
      <c r="B188" s="104"/>
      <c r="C188" s="22"/>
      <c r="D188" s="97" t="s">
        <v>178</v>
      </c>
      <c r="E188" s="534"/>
      <c r="F188" s="234"/>
      <c r="G188" s="643"/>
    </row>
    <row r="189" spans="1:7" ht="35.25" hidden="1" customHeight="1">
      <c r="A189" s="287" t="s">
        <v>198</v>
      </c>
      <c r="B189" s="101" t="s">
        <v>200</v>
      </c>
      <c r="C189" s="271">
        <v>2210</v>
      </c>
      <c r="D189" s="107">
        <v>0</v>
      </c>
      <c r="E189" s="533" t="s">
        <v>104</v>
      </c>
      <c r="F189" s="241" t="s">
        <v>177</v>
      </c>
      <c r="G189" s="646" t="s">
        <v>238</v>
      </c>
    </row>
    <row r="190" spans="1:7" ht="48" hidden="1" customHeight="1">
      <c r="A190" s="287"/>
      <c r="B190" s="101"/>
      <c r="C190" s="102"/>
      <c r="D190" s="97" t="s">
        <v>205</v>
      </c>
      <c r="E190" s="534"/>
      <c r="F190" s="241"/>
      <c r="G190" s="643"/>
    </row>
    <row r="191" spans="1:7" ht="29.25" hidden="1" customHeight="1">
      <c r="A191" s="280"/>
      <c r="B191" s="43"/>
      <c r="C191" s="270"/>
      <c r="D191" s="106"/>
      <c r="E191" s="655"/>
      <c r="F191" s="533"/>
      <c r="G191" s="647"/>
    </row>
    <row r="192" spans="1:7" ht="54.75" hidden="1" customHeight="1">
      <c r="A192" s="286"/>
      <c r="B192" s="10"/>
      <c r="C192" s="22"/>
      <c r="D192" s="97"/>
      <c r="E192" s="656"/>
      <c r="F192" s="534"/>
      <c r="G192" s="576"/>
    </row>
    <row r="193" spans="1:7" ht="48.75" hidden="1" customHeight="1">
      <c r="A193" s="527" t="s">
        <v>86</v>
      </c>
      <c r="B193" s="630" t="s">
        <v>87</v>
      </c>
      <c r="C193" s="531">
        <v>2210</v>
      </c>
      <c r="D193" s="96">
        <v>0</v>
      </c>
      <c r="E193" s="533" t="s">
        <v>74</v>
      </c>
      <c r="F193" s="606" t="s">
        <v>66</v>
      </c>
      <c r="G193" s="215"/>
    </row>
    <row r="194" spans="1:7" ht="48" hidden="1" customHeight="1" thickBot="1">
      <c r="A194" s="682"/>
      <c r="B194" s="679"/>
      <c r="C194" s="694"/>
      <c r="D194" s="158" t="s">
        <v>176</v>
      </c>
      <c r="E194" s="657"/>
      <c r="F194" s="600"/>
      <c r="G194" s="263"/>
    </row>
    <row r="195" spans="1:7" ht="31.2" customHeight="1">
      <c r="A195" s="687" t="s">
        <v>627</v>
      </c>
      <c r="B195" s="688" t="s">
        <v>628</v>
      </c>
      <c r="C195" s="658">
        <v>2210</v>
      </c>
      <c r="D195" s="108">
        <v>41400</v>
      </c>
      <c r="E195" s="650" t="s">
        <v>605</v>
      </c>
      <c r="F195" s="593" t="s">
        <v>72</v>
      </c>
      <c r="G195" s="646" t="s">
        <v>37</v>
      </c>
    </row>
    <row r="196" spans="1:7" ht="33.6" customHeight="1">
      <c r="A196" s="692"/>
      <c r="B196" s="680"/>
      <c r="C196" s="788"/>
      <c r="D196" s="158" t="s">
        <v>630</v>
      </c>
      <c r="E196" s="655"/>
      <c r="F196" s="535"/>
      <c r="G196" s="646"/>
    </row>
    <row r="197" spans="1:7" ht="33.6" customHeight="1">
      <c r="A197" s="692" t="s">
        <v>636</v>
      </c>
      <c r="B197" s="688" t="s">
        <v>637</v>
      </c>
      <c r="C197" s="592">
        <v>2210</v>
      </c>
      <c r="D197" s="108">
        <v>479655</v>
      </c>
      <c r="E197" s="650" t="s">
        <v>605</v>
      </c>
      <c r="F197" s="593" t="s">
        <v>72</v>
      </c>
      <c r="G197" s="651" t="s">
        <v>37</v>
      </c>
    </row>
    <row r="198" spans="1:7" ht="37.799999999999997" customHeight="1">
      <c r="A198" s="693"/>
      <c r="B198" s="688"/>
      <c r="C198" s="592"/>
      <c r="D198" s="35" t="s">
        <v>638</v>
      </c>
      <c r="E198" s="650"/>
      <c r="F198" s="593"/>
      <c r="G198" s="651"/>
    </row>
    <row r="199" spans="1:7" ht="37.799999999999997" customHeight="1">
      <c r="A199" s="687" t="s">
        <v>644</v>
      </c>
      <c r="B199" s="688" t="s">
        <v>643</v>
      </c>
      <c r="C199" s="658">
        <v>2210</v>
      </c>
      <c r="D199" s="108">
        <v>1928.4</v>
      </c>
      <c r="E199" s="650" t="s">
        <v>605</v>
      </c>
      <c r="F199" s="593" t="s">
        <v>72</v>
      </c>
      <c r="G199" s="651" t="s">
        <v>37</v>
      </c>
    </row>
    <row r="200" spans="1:7" ht="37.799999999999997" customHeight="1">
      <c r="A200" s="687"/>
      <c r="B200" s="688"/>
      <c r="C200" s="659"/>
      <c r="D200" s="35" t="s">
        <v>642</v>
      </c>
      <c r="E200" s="650"/>
      <c r="F200" s="593"/>
      <c r="G200" s="651"/>
    </row>
    <row r="201" spans="1:7" ht="37.799999999999997" customHeight="1">
      <c r="A201" s="687" t="s">
        <v>646</v>
      </c>
      <c r="B201" s="568" t="s">
        <v>647</v>
      </c>
      <c r="C201" s="592">
        <v>2210</v>
      </c>
      <c r="D201" s="108">
        <v>800000</v>
      </c>
      <c r="E201" s="568" t="s">
        <v>649</v>
      </c>
      <c r="F201" s="593" t="s">
        <v>65</v>
      </c>
      <c r="G201" s="651" t="s">
        <v>37</v>
      </c>
    </row>
    <row r="202" spans="1:7" ht="37.799999999999997" customHeight="1">
      <c r="A202" s="687"/>
      <c r="B202" s="568"/>
      <c r="C202" s="592"/>
      <c r="D202" s="35" t="s">
        <v>648</v>
      </c>
      <c r="E202" s="568"/>
      <c r="F202" s="593"/>
      <c r="G202" s="651"/>
    </row>
    <row r="203" spans="1:7" ht="37.799999999999997" customHeight="1">
      <c r="A203" s="590" t="s">
        <v>652</v>
      </c>
      <c r="B203" s="591" t="s">
        <v>651</v>
      </c>
      <c r="C203" s="592">
        <v>2210</v>
      </c>
      <c r="D203" s="108">
        <v>42000</v>
      </c>
      <c r="E203" s="568" t="s">
        <v>649</v>
      </c>
      <c r="F203" s="593" t="s">
        <v>65</v>
      </c>
      <c r="G203" s="651" t="s">
        <v>37</v>
      </c>
    </row>
    <row r="204" spans="1:7" ht="37.799999999999997" customHeight="1">
      <c r="A204" s="590"/>
      <c r="B204" s="591"/>
      <c r="C204" s="592"/>
      <c r="D204" s="35" t="s">
        <v>653</v>
      </c>
      <c r="E204" s="568"/>
      <c r="F204" s="593"/>
      <c r="G204" s="651"/>
    </row>
    <row r="205" spans="1:7" ht="29.25" customHeight="1" thickBot="1">
      <c r="A205" s="494" t="s">
        <v>9</v>
      </c>
      <c r="B205" s="495"/>
      <c r="C205" s="500"/>
      <c r="D205" s="492">
        <f>D75+D77+D79+D81+D83+D85+D87+D113+D123+D125+D127+D131+D135+D137+D141+D151+D153+D159+D163+D169+D173+D175+D195+D197+D199+D201+D203</f>
        <v>7773700</v>
      </c>
      <c r="E205" s="493"/>
      <c r="F205" s="493"/>
      <c r="G205" s="501"/>
    </row>
    <row r="206" spans="1:7" ht="39" hidden="1" customHeight="1">
      <c r="A206" s="683" t="s">
        <v>33</v>
      </c>
      <c r="B206" s="11" t="s">
        <v>13</v>
      </c>
      <c r="C206" s="159">
        <v>2240</v>
      </c>
      <c r="D206" s="160">
        <v>0</v>
      </c>
      <c r="E206" s="235" t="s">
        <v>10</v>
      </c>
      <c r="F206" s="222" t="s">
        <v>18</v>
      </c>
      <c r="G206" s="251" t="s">
        <v>8</v>
      </c>
    </row>
    <row r="207" spans="1:7" ht="62.25" hidden="1" customHeight="1">
      <c r="A207" s="684"/>
      <c r="B207" s="7"/>
      <c r="C207" s="148"/>
      <c r="D207" s="8" t="s">
        <v>20</v>
      </c>
      <c r="E207" s="236"/>
      <c r="F207" s="214"/>
      <c r="G207" s="252"/>
    </row>
    <row r="208" spans="1:7" ht="49.5" hidden="1" customHeight="1">
      <c r="A208" s="308" t="s">
        <v>31</v>
      </c>
      <c r="B208" s="6" t="s">
        <v>13</v>
      </c>
      <c r="C208" s="147">
        <v>2240</v>
      </c>
      <c r="D208" s="12">
        <v>0</v>
      </c>
      <c r="E208" s="235" t="s">
        <v>10</v>
      </c>
      <c r="F208" s="222" t="s">
        <v>18</v>
      </c>
      <c r="G208" s="254" t="s">
        <v>8</v>
      </c>
    </row>
    <row r="209" spans="1:7" ht="53.25" hidden="1" customHeight="1">
      <c r="A209" s="308" t="s">
        <v>32</v>
      </c>
      <c r="B209" s="7"/>
      <c r="C209" s="149"/>
      <c r="D209" s="8" t="s">
        <v>19</v>
      </c>
      <c r="E209" s="235"/>
      <c r="F209" s="222"/>
      <c r="G209" s="309"/>
    </row>
    <row r="210" spans="1:7" ht="42" hidden="1" customHeight="1">
      <c r="A210" s="310" t="s">
        <v>21</v>
      </c>
      <c r="B210" s="6" t="s">
        <v>16</v>
      </c>
      <c r="C210" s="602">
        <v>2240</v>
      </c>
      <c r="D210" s="12">
        <v>0</v>
      </c>
      <c r="E210" s="607" t="s">
        <v>10</v>
      </c>
      <c r="F210" s="609" t="s">
        <v>18</v>
      </c>
      <c r="G210" s="548" t="s">
        <v>8</v>
      </c>
    </row>
    <row r="211" spans="1:7" ht="49.5" hidden="1" customHeight="1">
      <c r="A211" s="311"/>
      <c r="B211" s="7"/>
      <c r="C211" s="603"/>
      <c r="D211" s="2" t="s">
        <v>15</v>
      </c>
      <c r="E211" s="552"/>
      <c r="F211" s="610"/>
      <c r="G211" s="549"/>
    </row>
    <row r="212" spans="1:7" ht="49.5" hidden="1" customHeight="1">
      <c r="A212" s="637" t="s">
        <v>332</v>
      </c>
      <c r="B212" s="639" t="s">
        <v>261</v>
      </c>
      <c r="C212" s="658">
        <v>2240</v>
      </c>
      <c r="D212" s="194">
        <v>0</v>
      </c>
      <c r="E212" s="541" t="s">
        <v>104</v>
      </c>
      <c r="F212" s="541" t="s">
        <v>72</v>
      </c>
      <c r="G212" s="588" t="s">
        <v>37</v>
      </c>
    </row>
    <row r="213" spans="1:7" ht="49.5" hidden="1" customHeight="1">
      <c r="A213" s="638"/>
      <c r="B213" s="640"/>
      <c r="C213" s="659"/>
      <c r="D213" s="196" t="s">
        <v>354</v>
      </c>
      <c r="E213" s="542"/>
      <c r="F213" s="542"/>
      <c r="G213" s="589"/>
    </row>
    <row r="214" spans="1:7" ht="36" hidden="1" customHeight="1">
      <c r="A214" s="562" t="s">
        <v>346</v>
      </c>
      <c r="B214" s="61" t="s">
        <v>345</v>
      </c>
      <c r="C214" s="658">
        <v>2240</v>
      </c>
      <c r="D214" s="60">
        <v>0</v>
      </c>
      <c r="E214" s="541" t="s">
        <v>104</v>
      </c>
      <c r="F214" s="541" t="s">
        <v>223</v>
      </c>
      <c r="G214" s="588" t="s">
        <v>41</v>
      </c>
    </row>
    <row r="215" spans="1:7" ht="44.25" hidden="1" customHeight="1">
      <c r="A215" s="563"/>
      <c r="B215" s="198"/>
      <c r="C215" s="659"/>
      <c r="D215" s="70" t="s">
        <v>347</v>
      </c>
      <c r="E215" s="542"/>
      <c r="F215" s="542"/>
      <c r="G215" s="589"/>
    </row>
    <row r="216" spans="1:7" ht="42" hidden="1" customHeight="1">
      <c r="A216" s="312" t="s">
        <v>140</v>
      </c>
      <c r="B216" s="6" t="s">
        <v>139</v>
      </c>
      <c r="C216" s="224">
        <v>2240</v>
      </c>
      <c r="D216" s="83">
        <v>0</v>
      </c>
      <c r="E216" s="609" t="s">
        <v>118</v>
      </c>
      <c r="F216" s="535" t="s">
        <v>66</v>
      </c>
      <c r="G216" s="585" t="s">
        <v>41</v>
      </c>
    </row>
    <row r="217" spans="1:7" ht="28.5" hidden="1" customHeight="1">
      <c r="A217" s="313"/>
      <c r="B217" s="7"/>
      <c r="C217" s="225"/>
      <c r="D217" s="31" t="s">
        <v>132</v>
      </c>
      <c r="E217" s="610"/>
      <c r="F217" s="536"/>
      <c r="G217" s="578"/>
    </row>
    <row r="218" spans="1:7" ht="28.5" hidden="1" customHeight="1">
      <c r="A218" s="314" t="s">
        <v>142</v>
      </c>
      <c r="B218" s="566" t="s">
        <v>141</v>
      </c>
      <c r="C218" s="240">
        <v>2240</v>
      </c>
      <c r="D218" s="84">
        <v>0</v>
      </c>
      <c r="E218" s="609" t="s">
        <v>118</v>
      </c>
      <c r="F218" s="222" t="s">
        <v>143</v>
      </c>
      <c r="G218" s="585" t="s">
        <v>37</v>
      </c>
    </row>
    <row r="219" spans="1:7" ht="28.5" hidden="1" customHeight="1">
      <c r="A219" s="314"/>
      <c r="B219" s="567"/>
      <c r="C219" s="240"/>
      <c r="D219" s="31" t="s">
        <v>144</v>
      </c>
      <c r="E219" s="610"/>
      <c r="F219" s="222"/>
      <c r="G219" s="578"/>
    </row>
    <row r="220" spans="1:7" ht="66.599999999999994" customHeight="1">
      <c r="A220" s="527" t="s">
        <v>363</v>
      </c>
      <c r="B220" s="6" t="s">
        <v>276</v>
      </c>
      <c r="C220" s="224">
        <v>2240</v>
      </c>
      <c r="D220" s="60">
        <f>8400000-580000</f>
        <v>7820000</v>
      </c>
      <c r="E220" s="542" t="s">
        <v>577</v>
      </c>
      <c r="F220" s="237" t="s">
        <v>24</v>
      </c>
      <c r="G220" s="573" t="s">
        <v>587</v>
      </c>
    </row>
    <row r="221" spans="1:7" ht="24">
      <c r="A221" s="528"/>
      <c r="B221" s="315"/>
      <c r="C221" s="225"/>
      <c r="D221" s="31" t="s">
        <v>531</v>
      </c>
      <c r="E221" s="568"/>
      <c r="F221" s="238"/>
      <c r="G221" s="574"/>
    </row>
    <row r="222" spans="1:7" ht="66" hidden="1">
      <c r="A222" s="527" t="s">
        <v>363</v>
      </c>
      <c r="B222" s="6" t="s">
        <v>276</v>
      </c>
      <c r="C222" s="473">
        <v>2240</v>
      </c>
      <c r="D222" s="60">
        <f>8400000-580000</f>
        <v>7820000</v>
      </c>
      <c r="E222" s="542" t="s">
        <v>577</v>
      </c>
      <c r="F222" s="475" t="s">
        <v>24</v>
      </c>
      <c r="G222" s="573" t="s">
        <v>587</v>
      </c>
    </row>
    <row r="223" spans="1:7" ht="49.5" hidden="1" customHeight="1">
      <c r="A223" s="528"/>
      <c r="B223" s="315"/>
      <c r="C223" s="474"/>
      <c r="D223" s="31" t="s">
        <v>531</v>
      </c>
      <c r="E223" s="568"/>
      <c r="F223" s="472"/>
      <c r="G223" s="574"/>
    </row>
    <row r="224" spans="1:7" ht="99" customHeight="1">
      <c r="A224" s="527" t="s">
        <v>344</v>
      </c>
      <c r="B224" s="6" t="s">
        <v>277</v>
      </c>
      <c r="C224" s="224">
        <v>2240</v>
      </c>
      <c r="D224" s="83">
        <v>580000</v>
      </c>
      <c r="E224" s="541" t="s">
        <v>104</v>
      </c>
      <c r="F224" s="237" t="s">
        <v>18</v>
      </c>
      <c r="G224" s="573" t="s">
        <v>245</v>
      </c>
    </row>
    <row r="225" spans="1:7" ht="30" customHeight="1">
      <c r="A225" s="682"/>
      <c r="B225" s="315"/>
      <c r="C225" s="225"/>
      <c r="D225" s="70" t="s">
        <v>532</v>
      </c>
      <c r="E225" s="542"/>
      <c r="F225" s="238"/>
      <c r="G225" s="574"/>
    </row>
    <row r="226" spans="1:7" ht="57.75" hidden="1" customHeight="1">
      <c r="A226" s="527" t="s">
        <v>389</v>
      </c>
      <c r="B226" s="566" t="s">
        <v>388</v>
      </c>
      <c r="C226" s="240">
        <v>2240</v>
      </c>
      <c r="D226" s="83">
        <v>0</v>
      </c>
      <c r="E226" s="542" t="s">
        <v>336</v>
      </c>
      <c r="F226" s="250" t="s">
        <v>177</v>
      </c>
      <c r="G226" s="254" t="s">
        <v>37</v>
      </c>
    </row>
    <row r="227" spans="1:7" ht="67.5" hidden="1" customHeight="1">
      <c r="A227" s="528"/>
      <c r="B227" s="567"/>
      <c r="C227" s="225"/>
      <c r="D227" s="118" t="s">
        <v>440</v>
      </c>
      <c r="E227" s="568"/>
      <c r="F227" s="238"/>
      <c r="G227" s="316"/>
    </row>
    <row r="228" spans="1:7" ht="42" hidden="1" customHeight="1">
      <c r="A228" s="527" t="s">
        <v>393</v>
      </c>
      <c r="B228" s="566" t="s">
        <v>387</v>
      </c>
      <c r="C228" s="240">
        <v>2240</v>
      </c>
      <c r="D228" s="83">
        <v>0</v>
      </c>
      <c r="E228" s="542" t="s">
        <v>336</v>
      </c>
      <c r="F228" s="250" t="s">
        <v>159</v>
      </c>
      <c r="G228" s="377" t="s">
        <v>37</v>
      </c>
    </row>
    <row r="229" spans="1:7" ht="117.75" hidden="1" customHeight="1">
      <c r="A229" s="528"/>
      <c r="B229" s="567"/>
      <c r="C229" s="346"/>
      <c r="D229" s="118" t="s">
        <v>403</v>
      </c>
      <c r="E229" s="568"/>
      <c r="F229" s="347"/>
      <c r="G229" s="378"/>
    </row>
    <row r="230" spans="1:7" ht="42" customHeight="1">
      <c r="A230" s="527" t="s">
        <v>370</v>
      </c>
      <c r="B230" s="566" t="s">
        <v>368</v>
      </c>
      <c r="C230" s="348">
        <v>2240</v>
      </c>
      <c r="D230" s="83">
        <v>6000</v>
      </c>
      <c r="E230" s="541" t="s">
        <v>104</v>
      </c>
      <c r="F230" s="350" t="s">
        <v>18</v>
      </c>
      <c r="G230" s="349" t="s">
        <v>37</v>
      </c>
    </row>
    <row r="231" spans="1:7" ht="31.5" customHeight="1">
      <c r="A231" s="528"/>
      <c r="B231" s="567"/>
      <c r="C231" s="348"/>
      <c r="D231" s="70" t="s">
        <v>516</v>
      </c>
      <c r="E231" s="542"/>
      <c r="F231" s="350"/>
      <c r="G231" s="317"/>
    </row>
    <row r="232" spans="1:7" ht="51" hidden="1" customHeight="1">
      <c r="A232" s="318" t="s">
        <v>43</v>
      </c>
      <c r="B232" s="6" t="s">
        <v>44</v>
      </c>
      <c r="C232" s="602">
        <v>2240</v>
      </c>
      <c r="D232" s="28">
        <v>0</v>
      </c>
      <c r="E232" s="607" t="s">
        <v>45</v>
      </c>
      <c r="F232" s="609" t="s">
        <v>23</v>
      </c>
      <c r="G232" s="319" t="s">
        <v>37</v>
      </c>
    </row>
    <row r="233" spans="1:7" ht="27" hidden="1" customHeight="1">
      <c r="A233" s="313"/>
      <c r="B233" s="7"/>
      <c r="C233" s="603"/>
      <c r="D233" s="8" t="s">
        <v>46</v>
      </c>
      <c r="E233" s="552"/>
      <c r="F233" s="610"/>
      <c r="G233" s="320"/>
    </row>
    <row r="234" spans="1:7" ht="50.25" hidden="1" customHeight="1">
      <c r="A234" s="314" t="s">
        <v>25</v>
      </c>
      <c r="B234" s="6" t="s">
        <v>42</v>
      </c>
      <c r="C234" s="240">
        <v>2240</v>
      </c>
      <c r="D234" s="28">
        <v>0</v>
      </c>
      <c r="E234" s="253" t="s">
        <v>10</v>
      </c>
      <c r="F234" s="243" t="s">
        <v>23</v>
      </c>
      <c r="G234" s="548" t="s">
        <v>37</v>
      </c>
    </row>
    <row r="235" spans="1:7" ht="30.75" hidden="1" customHeight="1">
      <c r="A235" s="313"/>
      <c r="B235" s="7"/>
      <c r="C235" s="225"/>
      <c r="D235" s="2" t="s">
        <v>26</v>
      </c>
      <c r="E235" s="238"/>
      <c r="F235" s="244"/>
      <c r="G235" s="549"/>
    </row>
    <row r="236" spans="1:7" ht="45" hidden="1" customHeight="1">
      <c r="A236" s="318" t="s">
        <v>43</v>
      </c>
      <c r="B236" s="6" t="s">
        <v>44</v>
      </c>
      <c r="C236" s="602">
        <v>2240</v>
      </c>
      <c r="D236" s="28">
        <v>0</v>
      </c>
      <c r="E236" s="607" t="s">
        <v>45</v>
      </c>
      <c r="F236" s="609" t="s">
        <v>72</v>
      </c>
      <c r="G236" s="319" t="s">
        <v>37</v>
      </c>
    </row>
    <row r="237" spans="1:7" ht="27" hidden="1" customHeight="1">
      <c r="A237" s="313"/>
      <c r="B237" s="7"/>
      <c r="C237" s="603"/>
      <c r="D237" s="8" t="s">
        <v>96</v>
      </c>
      <c r="E237" s="552"/>
      <c r="F237" s="610"/>
      <c r="G237" s="320"/>
    </row>
    <row r="238" spans="1:7" s="169" customFormat="1" ht="48.75" hidden="1" customHeight="1">
      <c r="A238" s="633" t="s">
        <v>278</v>
      </c>
      <c r="B238" s="9" t="s">
        <v>279</v>
      </c>
      <c r="C238" s="159">
        <v>2240</v>
      </c>
      <c r="D238" s="189">
        <v>0</v>
      </c>
      <c r="E238" s="699" t="s">
        <v>68</v>
      </c>
      <c r="F238" s="222" t="s">
        <v>18</v>
      </c>
      <c r="G238" s="258" t="s">
        <v>37</v>
      </c>
    </row>
    <row r="239" spans="1:7" s="169" customFormat="1" ht="51.75" hidden="1" customHeight="1">
      <c r="A239" s="634"/>
      <c r="B239" s="16"/>
      <c r="C239" s="159"/>
      <c r="D239" s="190" t="s">
        <v>327</v>
      </c>
      <c r="E239" s="700"/>
      <c r="F239" s="222"/>
      <c r="G239" s="321"/>
    </row>
    <row r="240" spans="1:7" ht="51.75" hidden="1" customHeight="1">
      <c r="A240" s="598" t="s">
        <v>278</v>
      </c>
      <c r="B240" s="6" t="s">
        <v>44</v>
      </c>
      <c r="C240" s="85">
        <v>2240</v>
      </c>
      <c r="D240" s="188">
        <v>0</v>
      </c>
      <c r="E240" s="607" t="s">
        <v>68</v>
      </c>
      <c r="F240" s="250" t="s">
        <v>18</v>
      </c>
      <c r="G240" s="319" t="s">
        <v>37</v>
      </c>
    </row>
    <row r="241" spans="1:7" ht="35.25" hidden="1" customHeight="1">
      <c r="A241" s="599"/>
      <c r="B241" s="11"/>
      <c r="C241" s="85"/>
      <c r="D241" s="8" t="s">
        <v>328</v>
      </c>
      <c r="E241" s="552"/>
      <c r="F241" s="250"/>
      <c r="G241" s="322" t="s">
        <v>242</v>
      </c>
    </row>
    <row r="242" spans="1:7" ht="48" hidden="1" customHeight="1">
      <c r="A242" s="633" t="s">
        <v>280</v>
      </c>
      <c r="B242" s="617" t="s">
        <v>264</v>
      </c>
      <c r="C242" s="571">
        <v>2240</v>
      </c>
      <c r="D242" s="60">
        <v>0</v>
      </c>
      <c r="E242" s="541" t="s">
        <v>104</v>
      </c>
      <c r="F242" s="535" t="s">
        <v>362</v>
      </c>
      <c r="G242" s="586" t="s">
        <v>47</v>
      </c>
    </row>
    <row r="243" spans="1:7" ht="16.5" hidden="1" customHeight="1">
      <c r="A243" s="634"/>
      <c r="B243" s="632"/>
      <c r="C243" s="572"/>
      <c r="D243" s="57" t="s">
        <v>246</v>
      </c>
      <c r="E243" s="542"/>
      <c r="F243" s="536"/>
      <c r="G243" s="587"/>
    </row>
    <row r="244" spans="1:7" ht="63" hidden="1" customHeight="1">
      <c r="A244" s="562" t="s">
        <v>439</v>
      </c>
      <c r="B244" s="426" t="s">
        <v>436</v>
      </c>
      <c r="C244" s="428" t="s">
        <v>349</v>
      </c>
      <c r="D244" s="59">
        <v>0</v>
      </c>
      <c r="E244" s="541" t="s">
        <v>260</v>
      </c>
      <c r="F244" s="541" t="s">
        <v>330</v>
      </c>
      <c r="G244" s="424" t="s">
        <v>37</v>
      </c>
    </row>
    <row r="245" spans="1:7" ht="63" hidden="1" customHeight="1">
      <c r="A245" s="563"/>
      <c r="B245" s="427"/>
      <c r="C245" s="368"/>
      <c r="D245" s="112" t="s">
        <v>438</v>
      </c>
      <c r="E245" s="542"/>
      <c r="F245" s="542"/>
      <c r="G245" s="425" t="s">
        <v>437</v>
      </c>
    </row>
    <row r="246" spans="1:7" ht="101.25" hidden="1" customHeight="1">
      <c r="A246" s="641" t="s">
        <v>392</v>
      </c>
      <c r="B246" s="404" t="s">
        <v>348</v>
      </c>
      <c r="C246" s="405"/>
      <c r="D246" s="407">
        <v>0</v>
      </c>
      <c r="E246" s="542" t="s">
        <v>336</v>
      </c>
      <c r="F246" s="608" t="s">
        <v>65</v>
      </c>
      <c r="G246" s="785" t="s">
        <v>454</v>
      </c>
    </row>
    <row r="247" spans="1:7" ht="55.5" hidden="1" customHeight="1">
      <c r="A247" s="563"/>
      <c r="B247" s="404"/>
      <c r="C247" s="405"/>
      <c r="D247" s="70" t="s">
        <v>424</v>
      </c>
      <c r="E247" s="568"/>
      <c r="F247" s="597"/>
      <c r="G247" s="786"/>
    </row>
    <row r="248" spans="1:7" ht="51" hidden="1" customHeight="1">
      <c r="A248" s="637" t="s">
        <v>385</v>
      </c>
      <c r="B248" s="639" t="s">
        <v>386</v>
      </c>
      <c r="C248" s="117">
        <v>2240</v>
      </c>
      <c r="D248" s="108">
        <v>0</v>
      </c>
      <c r="E248" s="542" t="s">
        <v>336</v>
      </c>
      <c r="F248" s="369" t="s">
        <v>330</v>
      </c>
      <c r="G248" s="787" t="s">
        <v>37</v>
      </c>
    </row>
    <row r="249" spans="1:7" ht="30" hidden="1" customHeight="1">
      <c r="A249" s="638"/>
      <c r="B249" s="640"/>
      <c r="C249" s="367"/>
      <c r="D249" s="79" t="s">
        <v>350</v>
      </c>
      <c r="E249" s="568"/>
      <c r="F249" s="370"/>
      <c r="G249" s="786"/>
    </row>
    <row r="250" spans="1:7" ht="47.25" hidden="1" customHeight="1">
      <c r="A250" s="527" t="s">
        <v>378</v>
      </c>
      <c r="B250" s="11" t="s">
        <v>282</v>
      </c>
      <c r="C250" s="85">
        <v>2240</v>
      </c>
      <c r="D250" s="438">
        <v>0</v>
      </c>
      <c r="E250" s="541" t="s">
        <v>336</v>
      </c>
      <c r="F250" s="606" t="s">
        <v>460</v>
      </c>
      <c r="G250" s="585" t="s">
        <v>462</v>
      </c>
    </row>
    <row r="251" spans="1:7" ht="54.75" hidden="1" customHeight="1">
      <c r="A251" s="528"/>
      <c r="B251" s="7"/>
      <c r="C251" s="437"/>
      <c r="D251" s="35" t="s">
        <v>414</v>
      </c>
      <c r="E251" s="542"/>
      <c r="F251" s="601"/>
      <c r="G251" s="578"/>
    </row>
    <row r="252" spans="1:7" ht="43.5" hidden="1" customHeight="1">
      <c r="A252" s="527" t="s">
        <v>377</v>
      </c>
      <c r="B252" s="11" t="s">
        <v>282</v>
      </c>
      <c r="C252" s="85">
        <v>2240</v>
      </c>
      <c r="D252" s="439">
        <v>0</v>
      </c>
      <c r="E252" s="541" t="s">
        <v>104</v>
      </c>
      <c r="F252" s="600" t="s">
        <v>23</v>
      </c>
      <c r="G252" s="573" t="s">
        <v>245</v>
      </c>
    </row>
    <row r="253" spans="1:7" ht="48.75" hidden="1" customHeight="1">
      <c r="A253" s="528"/>
      <c r="B253" s="11"/>
      <c r="C253" s="85"/>
      <c r="D253" s="35" t="s">
        <v>371</v>
      </c>
      <c r="E253" s="542"/>
      <c r="F253" s="601"/>
      <c r="G253" s="574"/>
    </row>
    <row r="254" spans="1:7" ht="56.25" hidden="1" customHeight="1">
      <c r="A254" s="562" t="s">
        <v>423</v>
      </c>
      <c r="B254" s="116" t="s">
        <v>422</v>
      </c>
      <c r="C254" s="371">
        <v>2240</v>
      </c>
      <c r="D254" s="83">
        <v>0</v>
      </c>
      <c r="E254" s="542" t="s">
        <v>577</v>
      </c>
      <c r="F254" s="403" t="s">
        <v>223</v>
      </c>
      <c r="G254" s="588" t="s">
        <v>435</v>
      </c>
    </row>
    <row r="255" spans="1:7" ht="138.75" hidden="1" customHeight="1">
      <c r="A255" s="563"/>
      <c r="B255" s="198"/>
      <c r="C255" s="371"/>
      <c r="D255" s="87" t="s">
        <v>421</v>
      </c>
      <c r="E255" s="568"/>
      <c r="F255" s="396"/>
      <c r="G255" s="589"/>
    </row>
    <row r="256" spans="1:7" ht="55.5" hidden="1" customHeight="1">
      <c r="A256" s="598" t="s">
        <v>351</v>
      </c>
      <c r="B256" s="6" t="s">
        <v>352</v>
      </c>
      <c r="C256" s="531">
        <v>2240</v>
      </c>
      <c r="D256" s="83">
        <v>0</v>
      </c>
      <c r="E256" s="541" t="s">
        <v>104</v>
      </c>
      <c r="F256" s="535" t="s">
        <v>24</v>
      </c>
      <c r="G256" s="585" t="s">
        <v>379</v>
      </c>
    </row>
    <row r="257" spans="1:7" ht="45.75" hidden="1" customHeight="1">
      <c r="A257" s="599"/>
      <c r="B257" s="7"/>
      <c r="C257" s="532"/>
      <c r="D257" s="31" t="s">
        <v>355</v>
      </c>
      <c r="E257" s="542"/>
      <c r="F257" s="536"/>
      <c r="G257" s="578"/>
    </row>
    <row r="258" spans="1:7" ht="52.5" hidden="1" customHeight="1">
      <c r="A258" s="562" t="s">
        <v>396</v>
      </c>
      <c r="B258" s="6" t="s">
        <v>13</v>
      </c>
      <c r="C258" s="224">
        <v>2240</v>
      </c>
      <c r="D258" s="56">
        <v>0</v>
      </c>
      <c r="E258" s="542" t="s">
        <v>336</v>
      </c>
      <c r="F258" s="600" t="s">
        <v>143</v>
      </c>
      <c r="G258" s="548" t="s">
        <v>461</v>
      </c>
    </row>
    <row r="259" spans="1:7" ht="78" hidden="1" customHeight="1">
      <c r="A259" s="563"/>
      <c r="B259" s="7"/>
      <c r="C259" s="225"/>
      <c r="D259" s="57" t="s">
        <v>397</v>
      </c>
      <c r="E259" s="568"/>
      <c r="F259" s="601"/>
      <c r="G259" s="549"/>
    </row>
    <row r="260" spans="1:7" ht="28.5" hidden="1" customHeight="1">
      <c r="A260" s="695" t="s">
        <v>433</v>
      </c>
      <c r="B260" s="61" t="s">
        <v>83</v>
      </c>
      <c r="C260" s="697">
        <v>2240</v>
      </c>
      <c r="D260" s="96">
        <v>0</v>
      </c>
      <c r="E260" s="542" t="s">
        <v>336</v>
      </c>
      <c r="F260" s="596" t="s">
        <v>223</v>
      </c>
      <c r="G260" s="541" t="s">
        <v>58</v>
      </c>
    </row>
    <row r="261" spans="1:7" ht="43.5" hidden="1" customHeight="1">
      <c r="A261" s="696"/>
      <c r="B261" s="406"/>
      <c r="C261" s="698"/>
      <c r="D261" s="112" t="s">
        <v>432</v>
      </c>
      <c r="E261" s="568"/>
      <c r="F261" s="597"/>
      <c r="G261" s="542"/>
    </row>
    <row r="262" spans="1:7" ht="51" hidden="1" customHeight="1">
      <c r="A262" s="695" t="s">
        <v>434</v>
      </c>
      <c r="B262" s="61" t="s">
        <v>75</v>
      </c>
      <c r="C262" s="658">
        <v>2240</v>
      </c>
      <c r="D262" s="96">
        <v>0</v>
      </c>
      <c r="E262" s="542" t="s">
        <v>336</v>
      </c>
      <c r="F262" s="596" t="s">
        <v>223</v>
      </c>
      <c r="G262" s="541" t="s">
        <v>58</v>
      </c>
    </row>
    <row r="263" spans="1:7" ht="68.25" hidden="1" customHeight="1">
      <c r="A263" s="696"/>
      <c r="B263" s="406"/>
      <c r="C263" s="659"/>
      <c r="D263" s="112" t="s">
        <v>432</v>
      </c>
      <c r="E263" s="568"/>
      <c r="F263" s="597"/>
      <c r="G263" s="542"/>
    </row>
    <row r="264" spans="1:7" ht="25.5" hidden="1" customHeight="1">
      <c r="A264" s="564" t="s">
        <v>398</v>
      </c>
      <c r="B264" s="6" t="s">
        <v>13</v>
      </c>
      <c r="C264" s="224">
        <v>2240</v>
      </c>
      <c r="D264" s="59">
        <v>0</v>
      </c>
      <c r="E264" s="542" t="s">
        <v>336</v>
      </c>
      <c r="F264" s="600" t="s">
        <v>143</v>
      </c>
      <c r="G264" s="548" t="s">
        <v>459</v>
      </c>
    </row>
    <row r="265" spans="1:7" ht="161.25" hidden="1" customHeight="1">
      <c r="A265" s="565"/>
      <c r="B265" s="7"/>
      <c r="C265" s="225"/>
      <c r="D265" s="112" t="s">
        <v>395</v>
      </c>
      <c r="E265" s="568"/>
      <c r="F265" s="601"/>
      <c r="G265" s="549"/>
    </row>
    <row r="266" spans="1:7" ht="30" hidden="1" customHeight="1">
      <c r="A266" s="323" t="s">
        <v>106</v>
      </c>
      <c r="B266" s="6" t="s">
        <v>107</v>
      </c>
      <c r="C266" s="224">
        <v>2240</v>
      </c>
      <c r="D266" s="91">
        <v>0</v>
      </c>
      <c r="E266" s="213"/>
      <c r="F266" s="242"/>
      <c r="G266" s="548" t="s">
        <v>40</v>
      </c>
    </row>
    <row r="267" spans="1:7" ht="69.75" hidden="1" customHeight="1">
      <c r="A267" s="324"/>
      <c r="B267" s="7"/>
      <c r="C267" s="225"/>
      <c r="D267" s="112" t="s">
        <v>211</v>
      </c>
      <c r="E267" s="214" t="s">
        <v>69</v>
      </c>
      <c r="F267" s="244" t="s">
        <v>73</v>
      </c>
      <c r="G267" s="549"/>
    </row>
    <row r="268" spans="1:7" ht="50.25" hidden="1" customHeight="1">
      <c r="A268" s="226" t="s">
        <v>221</v>
      </c>
      <c r="B268" s="9" t="s">
        <v>220</v>
      </c>
      <c r="C268" s="224">
        <v>2240</v>
      </c>
      <c r="D268" s="59">
        <v>0</v>
      </c>
      <c r="E268" s="535" t="s">
        <v>213</v>
      </c>
      <c r="F268" s="242"/>
      <c r="G268" s="548" t="s">
        <v>40</v>
      </c>
    </row>
    <row r="269" spans="1:7" ht="43.5" hidden="1" customHeight="1">
      <c r="A269" s="324"/>
      <c r="B269" s="7"/>
      <c r="C269" s="225"/>
      <c r="D269" s="112" t="s">
        <v>212</v>
      </c>
      <c r="E269" s="536"/>
      <c r="F269" s="244" t="s">
        <v>177</v>
      </c>
      <c r="G269" s="549"/>
    </row>
    <row r="270" spans="1:7" ht="43.5" hidden="1" customHeight="1">
      <c r="A270" s="325" t="s">
        <v>163</v>
      </c>
      <c r="B270" s="95" t="s">
        <v>164</v>
      </c>
      <c r="C270" s="85">
        <v>2240</v>
      </c>
      <c r="D270" s="99">
        <v>0</v>
      </c>
      <c r="E270" s="607" t="s">
        <v>118</v>
      </c>
      <c r="F270" s="222" t="s">
        <v>223</v>
      </c>
      <c r="G270" s="548" t="s">
        <v>40</v>
      </c>
    </row>
    <row r="271" spans="1:7" ht="43.5" hidden="1" customHeight="1">
      <c r="A271" s="326"/>
      <c r="B271" s="7"/>
      <c r="C271" s="55"/>
      <c r="D271" s="87" t="s">
        <v>224</v>
      </c>
      <c r="E271" s="552"/>
      <c r="F271" s="214"/>
      <c r="G271" s="549"/>
    </row>
    <row r="272" spans="1:7" ht="36" hidden="1" customHeight="1">
      <c r="A272" s="635" t="s">
        <v>109</v>
      </c>
      <c r="B272" s="6" t="s">
        <v>13</v>
      </c>
      <c r="C272" s="240">
        <v>2240</v>
      </c>
      <c r="D272" s="59">
        <v>0</v>
      </c>
      <c r="E272" s="535" t="s">
        <v>108</v>
      </c>
      <c r="F272" s="535" t="s">
        <v>73</v>
      </c>
      <c r="G272" s="548" t="s">
        <v>40</v>
      </c>
    </row>
    <row r="273" spans="1:7" ht="58.5" hidden="1" customHeight="1">
      <c r="A273" s="636"/>
      <c r="B273" s="11"/>
      <c r="C273" s="240"/>
      <c r="D273" s="112" t="s">
        <v>145</v>
      </c>
      <c r="E273" s="536"/>
      <c r="F273" s="536"/>
      <c r="G273" s="549"/>
    </row>
    <row r="274" spans="1:7" ht="16.5" hidden="1" customHeight="1">
      <c r="A274" s="615" t="s">
        <v>101</v>
      </c>
      <c r="B274" s="617" t="s">
        <v>102</v>
      </c>
      <c r="C274" s="571">
        <v>2240</v>
      </c>
      <c r="D274" s="59">
        <f>199000-32727-48836-6837.6-10000-12992.1- 49128-17000-21479.3</f>
        <v>0</v>
      </c>
      <c r="E274" s="569" t="s">
        <v>118</v>
      </c>
      <c r="F274" s="569" t="s">
        <v>65</v>
      </c>
      <c r="G274" s="581" t="s">
        <v>37</v>
      </c>
    </row>
    <row r="275" spans="1:7" ht="42.75" hidden="1" customHeight="1" thickBot="1">
      <c r="A275" s="616"/>
      <c r="B275" s="618"/>
      <c r="C275" s="629"/>
      <c r="D275" s="451" t="s">
        <v>149</v>
      </c>
      <c r="E275" s="595"/>
      <c r="F275" s="595"/>
      <c r="G275" s="582"/>
    </row>
    <row r="276" spans="1:7" ht="42.75" hidden="1" customHeight="1">
      <c r="A276" s="81" t="s">
        <v>134</v>
      </c>
      <c r="B276" s="617" t="s">
        <v>133</v>
      </c>
      <c r="C276" s="571">
        <v>2240</v>
      </c>
      <c r="D276" s="59">
        <v>0</v>
      </c>
      <c r="E276" s="569" t="s">
        <v>118</v>
      </c>
      <c r="F276" s="569" t="s">
        <v>66</v>
      </c>
      <c r="G276" s="581" t="s">
        <v>37</v>
      </c>
    </row>
    <row r="277" spans="1:7" ht="42.75" hidden="1" customHeight="1" thickBot="1">
      <c r="A277" s="82"/>
      <c r="B277" s="618"/>
      <c r="C277" s="629"/>
      <c r="D277" s="451" t="s">
        <v>135</v>
      </c>
      <c r="E277" s="595"/>
      <c r="F277" s="595"/>
      <c r="G277" s="582"/>
    </row>
    <row r="278" spans="1:7" ht="23.25" hidden="1" customHeight="1">
      <c r="A278" s="604" t="s">
        <v>283</v>
      </c>
      <c r="B278" s="822" t="s">
        <v>281</v>
      </c>
      <c r="C278" s="671">
        <v>2240</v>
      </c>
      <c r="D278" s="142">
        <v>0</v>
      </c>
      <c r="E278" s="823" t="s">
        <v>175</v>
      </c>
      <c r="F278" s="823" t="s">
        <v>23</v>
      </c>
      <c r="G278" s="824" t="s">
        <v>37</v>
      </c>
    </row>
    <row r="279" spans="1:7" ht="42.75" hidden="1" customHeight="1">
      <c r="A279" s="605"/>
      <c r="B279" s="632"/>
      <c r="C279" s="572"/>
      <c r="D279" s="112" t="s">
        <v>265</v>
      </c>
      <c r="E279" s="570"/>
      <c r="F279" s="570"/>
      <c r="G279" s="807"/>
    </row>
    <row r="280" spans="1:7" ht="42.75" hidden="1" customHeight="1">
      <c r="A280" s="625" t="s">
        <v>284</v>
      </c>
      <c r="B280" s="793" t="s">
        <v>285</v>
      </c>
      <c r="C280" s="571">
        <v>2240</v>
      </c>
      <c r="D280" s="98">
        <v>0</v>
      </c>
      <c r="E280" s="569" t="s">
        <v>175</v>
      </c>
      <c r="F280" s="569" t="s">
        <v>23</v>
      </c>
      <c r="G280" s="581" t="s">
        <v>37</v>
      </c>
    </row>
    <row r="281" spans="1:7" ht="17.25" hidden="1" customHeight="1" thickBot="1">
      <c r="A281" s="626"/>
      <c r="B281" s="794"/>
      <c r="C281" s="572"/>
      <c r="D281" s="112" t="s">
        <v>243</v>
      </c>
      <c r="E281" s="570"/>
      <c r="F281" s="570"/>
      <c r="G281" s="807"/>
    </row>
    <row r="282" spans="1:7" ht="27.75" hidden="1" customHeight="1">
      <c r="A282" s="228" t="s">
        <v>117</v>
      </c>
      <c r="B282" s="71" t="s">
        <v>116</v>
      </c>
      <c r="C282" s="260">
        <v>2240</v>
      </c>
      <c r="D282" s="455">
        <v>0</v>
      </c>
      <c r="E282" s="594" t="s">
        <v>104</v>
      </c>
      <c r="F282" s="261" t="s">
        <v>73</v>
      </c>
      <c r="G282" s="581" t="s">
        <v>37</v>
      </c>
    </row>
    <row r="283" spans="1:7" ht="42.75" hidden="1" customHeight="1" thickBot="1">
      <c r="A283" s="229"/>
      <c r="B283" s="72"/>
      <c r="C283" s="232"/>
      <c r="D283" s="112" t="s">
        <v>110</v>
      </c>
      <c r="E283" s="595"/>
      <c r="F283" s="257"/>
      <c r="G283" s="582"/>
    </row>
    <row r="284" spans="1:7" ht="42.75" hidden="1" customHeight="1">
      <c r="A284" s="230" t="s">
        <v>112</v>
      </c>
      <c r="B284" s="71" t="s">
        <v>111</v>
      </c>
      <c r="C284" s="231">
        <v>2240</v>
      </c>
      <c r="D284" s="455">
        <v>0</v>
      </c>
      <c r="E284" s="594" t="s">
        <v>104</v>
      </c>
      <c r="F284" s="256" t="s">
        <v>73</v>
      </c>
      <c r="G284" s="581" t="s">
        <v>37</v>
      </c>
    </row>
    <row r="285" spans="1:7" ht="42.75" hidden="1" customHeight="1" thickBot="1">
      <c r="A285" s="327"/>
      <c r="B285" s="73"/>
      <c r="C285" s="74"/>
      <c r="D285" s="112" t="s">
        <v>115</v>
      </c>
      <c r="E285" s="595"/>
      <c r="F285" s="75"/>
      <c r="G285" s="582"/>
    </row>
    <row r="286" spans="1:7" ht="42.75" hidden="1" customHeight="1">
      <c r="A286" s="228" t="s">
        <v>113</v>
      </c>
      <c r="B286" s="71" t="s">
        <v>114</v>
      </c>
      <c r="C286" s="260">
        <v>2240</v>
      </c>
      <c r="D286" s="455">
        <v>0</v>
      </c>
      <c r="E286" s="259" t="s">
        <v>104</v>
      </c>
      <c r="F286" s="261" t="s">
        <v>73</v>
      </c>
      <c r="G286" s="581" t="s">
        <v>37</v>
      </c>
    </row>
    <row r="287" spans="1:7" ht="25.5" hidden="1" customHeight="1" thickBot="1">
      <c r="A287" s="228"/>
      <c r="B287" s="69"/>
      <c r="C287" s="260"/>
      <c r="D287" s="112" t="s">
        <v>119</v>
      </c>
      <c r="E287" s="261"/>
      <c r="F287" s="261"/>
      <c r="G287" s="582"/>
    </row>
    <row r="288" spans="1:7" ht="25.5" hidden="1" customHeight="1">
      <c r="A288" s="627" t="s">
        <v>91</v>
      </c>
      <c r="B288" s="566" t="s">
        <v>95</v>
      </c>
      <c r="C288" s="224">
        <v>2240</v>
      </c>
      <c r="D288" s="59">
        <v>0</v>
      </c>
      <c r="E288" s="606" t="s">
        <v>94</v>
      </c>
      <c r="F288" s="600" t="s">
        <v>72</v>
      </c>
      <c r="G288" s="583" t="s">
        <v>37</v>
      </c>
    </row>
    <row r="289" spans="1:7" ht="30.75" hidden="1" customHeight="1">
      <c r="A289" s="628"/>
      <c r="B289" s="567"/>
      <c r="C289" s="225"/>
      <c r="D289" s="112" t="s">
        <v>93</v>
      </c>
      <c r="E289" s="601"/>
      <c r="F289" s="601"/>
      <c r="G289" s="584"/>
    </row>
    <row r="290" spans="1:7" ht="25.5" hidden="1" customHeight="1">
      <c r="A290" s="627" t="s">
        <v>92</v>
      </c>
      <c r="B290" s="566" t="s">
        <v>98</v>
      </c>
      <c r="C290" s="224">
        <v>2240</v>
      </c>
      <c r="D290" s="59">
        <v>0</v>
      </c>
      <c r="E290" s="606" t="s">
        <v>94</v>
      </c>
      <c r="F290" s="600" t="s">
        <v>72</v>
      </c>
      <c r="G290" s="583" t="s">
        <v>37</v>
      </c>
    </row>
    <row r="291" spans="1:7" ht="25.5" hidden="1" customHeight="1">
      <c r="A291" s="628"/>
      <c r="B291" s="567"/>
      <c r="C291" s="225"/>
      <c r="D291" s="112" t="s">
        <v>120</v>
      </c>
      <c r="E291" s="601"/>
      <c r="F291" s="601"/>
      <c r="G291" s="584"/>
    </row>
    <row r="292" spans="1:7" ht="45.75" customHeight="1">
      <c r="A292" s="562" t="s">
        <v>663</v>
      </c>
      <c r="B292" s="61" t="s">
        <v>639</v>
      </c>
      <c r="C292" s="470" t="s">
        <v>665</v>
      </c>
      <c r="D292" s="98">
        <v>428728</v>
      </c>
      <c r="E292" s="556" t="s">
        <v>596</v>
      </c>
      <c r="F292" s="541" t="s">
        <v>73</v>
      </c>
      <c r="G292" s="469" t="s">
        <v>37</v>
      </c>
    </row>
    <row r="293" spans="1:7" ht="45.75" customHeight="1" thickBot="1">
      <c r="A293" s="563"/>
      <c r="B293" s="198"/>
      <c r="C293" s="454"/>
      <c r="D293" s="70" t="s">
        <v>664</v>
      </c>
      <c r="E293" s="557"/>
      <c r="F293" s="542"/>
      <c r="G293" s="285"/>
    </row>
    <row r="294" spans="1:7" s="169" customFormat="1" ht="46.5" customHeight="1">
      <c r="A294" s="611" t="s">
        <v>533</v>
      </c>
      <c r="B294" s="613" t="s">
        <v>600</v>
      </c>
      <c r="C294" s="477">
        <v>2240</v>
      </c>
      <c r="D294" s="478">
        <f>390000-76896</f>
        <v>313104</v>
      </c>
      <c r="E294" s="622" t="s">
        <v>601</v>
      </c>
      <c r="F294" s="623" t="s">
        <v>66</v>
      </c>
      <c r="G294" s="579" t="s">
        <v>537</v>
      </c>
    </row>
    <row r="295" spans="1:7" s="169" customFormat="1" ht="32.25" customHeight="1" thickBot="1">
      <c r="A295" s="612"/>
      <c r="B295" s="614"/>
      <c r="C295" s="479"/>
      <c r="D295" s="480" t="s">
        <v>602</v>
      </c>
      <c r="E295" s="558"/>
      <c r="F295" s="624"/>
      <c r="G295" s="580"/>
    </row>
    <row r="296" spans="1:7" s="169" customFormat="1" ht="32.25" customHeight="1">
      <c r="A296" s="611" t="s">
        <v>603</v>
      </c>
      <c r="B296" s="613" t="s">
        <v>604</v>
      </c>
      <c r="C296" s="477">
        <v>2240</v>
      </c>
      <c r="D296" s="478">
        <v>76896</v>
      </c>
      <c r="E296" s="542" t="s">
        <v>605</v>
      </c>
      <c r="F296" s="623" t="s">
        <v>24</v>
      </c>
      <c r="G296" s="579" t="s">
        <v>607</v>
      </c>
    </row>
    <row r="297" spans="1:7" s="169" customFormat="1" ht="59.25" customHeight="1" thickBot="1">
      <c r="A297" s="612"/>
      <c r="B297" s="614"/>
      <c r="C297" s="479"/>
      <c r="D297" s="480" t="s">
        <v>606</v>
      </c>
      <c r="E297" s="558"/>
      <c r="F297" s="624"/>
      <c r="G297" s="580"/>
    </row>
    <row r="298" spans="1:7" ht="67.5" hidden="1" customHeight="1">
      <c r="A298" s="598" t="s">
        <v>286</v>
      </c>
      <c r="B298" s="821" t="s">
        <v>287</v>
      </c>
      <c r="C298" s="85">
        <v>2240</v>
      </c>
      <c r="D298" s="119">
        <v>0</v>
      </c>
      <c r="E298" s="796" t="s">
        <v>22</v>
      </c>
      <c r="F298" s="559" t="s">
        <v>72</v>
      </c>
      <c r="G298" s="577" t="s">
        <v>37</v>
      </c>
    </row>
    <row r="299" spans="1:7" ht="33.75" hidden="1" customHeight="1">
      <c r="A299" s="599"/>
      <c r="B299" s="567"/>
      <c r="C299" s="150"/>
      <c r="D299" s="118" t="s">
        <v>252</v>
      </c>
      <c r="E299" s="610"/>
      <c r="F299" s="536"/>
      <c r="G299" s="577"/>
    </row>
    <row r="300" spans="1:7" ht="102" hidden="1" customHeight="1">
      <c r="A300" s="625" t="s">
        <v>289</v>
      </c>
      <c r="B300" s="793" t="s">
        <v>288</v>
      </c>
      <c r="C300" s="571">
        <v>2240</v>
      </c>
      <c r="D300" s="60">
        <v>0</v>
      </c>
      <c r="E300" s="559" t="s">
        <v>260</v>
      </c>
      <c r="F300" s="533" t="s">
        <v>23</v>
      </c>
      <c r="G300" s="548" t="s">
        <v>40</v>
      </c>
    </row>
    <row r="301" spans="1:7" ht="97.5" hidden="1" customHeight="1">
      <c r="A301" s="626"/>
      <c r="B301" s="795"/>
      <c r="C301" s="572"/>
      <c r="D301" s="70" t="s">
        <v>244</v>
      </c>
      <c r="E301" s="536"/>
      <c r="F301" s="534"/>
      <c r="G301" s="549"/>
    </row>
    <row r="302" spans="1:7" ht="33.75" hidden="1" customHeight="1">
      <c r="A302" s="625" t="s">
        <v>291</v>
      </c>
      <c r="B302" s="793" t="s">
        <v>290</v>
      </c>
      <c r="C302" s="571">
        <v>2240</v>
      </c>
      <c r="D302" s="60">
        <v>0</v>
      </c>
      <c r="E302" s="559" t="s">
        <v>260</v>
      </c>
      <c r="F302" s="533" t="s">
        <v>23</v>
      </c>
      <c r="G302" s="548" t="s">
        <v>37</v>
      </c>
    </row>
    <row r="303" spans="1:7" ht="29.25" hidden="1" customHeight="1">
      <c r="A303" s="626"/>
      <c r="B303" s="795"/>
      <c r="C303" s="572"/>
      <c r="D303" s="70" t="s">
        <v>266</v>
      </c>
      <c r="E303" s="536"/>
      <c r="F303" s="534"/>
      <c r="G303" s="549"/>
    </row>
    <row r="304" spans="1:7" ht="52.5" hidden="1" customHeight="1">
      <c r="A304" s="527" t="s">
        <v>351</v>
      </c>
      <c r="B304" s="6" t="s">
        <v>352</v>
      </c>
      <c r="C304" s="531">
        <v>2240</v>
      </c>
      <c r="D304" s="83">
        <v>0</v>
      </c>
      <c r="E304" s="607" t="s">
        <v>10</v>
      </c>
      <c r="F304" s="535" t="s">
        <v>159</v>
      </c>
      <c r="G304" s="585" t="s">
        <v>41</v>
      </c>
    </row>
    <row r="305" spans="1:7" ht="57" hidden="1" customHeight="1">
      <c r="A305" s="528"/>
      <c r="B305" s="7"/>
      <c r="C305" s="532"/>
      <c r="D305" s="70" t="s">
        <v>353</v>
      </c>
      <c r="E305" s="552"/>
      <c r="F305" s="536"/>
      <c r="G305" s="578"/>
    </row>
    <row r="306" spans="1:7" ht="63" customHeight="1">
      <c r="A306" s="615" t="s">
        <v>525</v>
      </c>
      <c r="B306" s="617" t="s">
        <v>521</v>
      </c>
      <c r="C306" s="571">
        <v>2240</v>
      </c>
      <c r="D306" s="108">
        <v>9400</v>
      </c>
      <c r="E306" s="559" t="s">
        <v>577</v>
      </c>
      <c r="F306" s="533" t="s">
        <v>143</v>
      </c>
      <c r="G306" s="548" t="s">
        <v>37</v>
      </c>
    </row>
    <row r="307" spans="1:7" ht="29.25" customHeight="1">
      <c r="A307" s="605"/>
      <c r="B307" s="632"/>
      <c r="C307" s="572"/>
      <c r="D307" s="31" t="s">
        <v>526</v>
      </c>
      <c r="E307" s="536"/>
      <c r="F307" s="534"/>
      <c r="G307" s="549"/>
    </row>
    <row r="308" spans="1:7" ht="21.75" customHeight="1">
      <c r="A308" s="625" t="s">
        <v>523</v>
      </c>
      <c r="B308" s="617" t="s">
        <v>521</v>
      </c>
      <c r="C308" s="571">
        <v>2240</v>
      </c>
      <c r="D308" s="98">
        <v>62500</v>
      </c>
      <c r="E308" s="542" t="s">
        <v>577</v>
      </c>
      <c r="F308" s="533" t="s">
        <v>177</v>
      </c>
      <c r="G308" s="701" t="s">
        <v>40</v>
      </c>
    </row>
    <row r="309" spans="1:7" ht="48.75" customHeight="1">
      <c r="A309" s="626"/>
      <c r="B309" s="632"/>
      <c r="C309" s="572"/>
      <c r="D309" s="112" t="s">
        <v>517</v>
      </c>
      <c r="E309" s="568"/>
      <c r="F309" s="534"/>
      <c r="G309" s="702"/>
    </row>
    <row r="310" spans="1:7" ht="59.25" customHeight="1">
      <c r="A310" s="615" t="s">
        <v>524</v>
      </c>
      <c r="B310" s="617" t="s">
        <v>522</v>
      </c>
      <c r="C310" s="571">
        <v>2240</v>
      </c>
      <c r="D310" s="98">
        <v>50000</v>
      </c>
      <c r="E310" s="542" t="s">
        <v>577</v>
      </c>
      <c r="F310" s="533" t="s">
        <v>177</v>
      </c>
      <c r="G310" s="701" t="s">
        <v>37</v>
      </c>
    </row>
    <row r="311" spans="1:7" ht="27.75" customHeight="1">
      <c r="A311" s="605"/>
      <c r="B311" s="632"/>
      <c r="C311" s="572"/>
      <c r="D311" s="112" t="s">
        <v>520</v>
      </c>
      <c r="E311" s="568"/>
      <c r="F311" s="534"/>
      <c r="G311" s="702"/>
    </row>
    <row r="312" spans="1:7" ht="51.75" customHeight="1">
      <c r="A312" s="615" t="s">
        <v>527</v>
      </c>
      <c r="B312" s="392" t="s">
        <v>521</v>
      </c>
      <c r="C312" s="394">
        <v>2240</v>
      </c>
      <c r="D312" s="98">
        <v>480000</v>
      </c>
      <c r="E312" s="541" t="s">
        <v>519</v>
      </c>
      <c r="F312" s="533" t="s">
        <v>73</v>
      </c>
      <c r="G312" s="701" t="s">
        <v>37</v>
      </c>
    </row>
    <row r="313" spans="1:7" ht="34.200000000000003" customHeight="1">
      <c r="A313" s="605"/>
      <c r="B313" s="393"/>
      <c r="C313" s="395"/>
      <c r="D313" s="112" t="s">
        <v>518</v>
      </c>
      <c r="E313" s="542"/>
      <c r="F313" s="534"/>
      <c r="G313" s="702"/>
    </row>
    <row r="314" spans="1:7" ht="45.75" customHeight="1">
      <c r="A314" s="732" t="s">
        <v>659</v>
      </c>
      <c r="B314" s="713" t="s">
        <v>660</v>
      </c>
      <c r="C314" s="658">
        <v>2240</v>
      </c>
      <c r="D314" s="98">
        <v>2302406</v>
      </c>
      <c r="E314" s="542" t="s">
        <v>577</v>
      </c>
      <c r="F314" s="541" t="s">
        <v>73</v>
      </c>
      <c r="G314" s="814" t="s">
        <v>456</v>
      </c>
    </row>
    <row r="315" spans="1:7" ht="40.5" customHeight="1">
      <c r="A315" s="733"/>
      <c r="B315" s="714"/>
      <c r="C315" s="659"/>
      <c r="D315" s="112" t="s">
        <v>661</v>
      </c>
      <c r="E315" s="568"/>
      <c r="F315" s="542"/>
      <c r="G315" s="815"/>
    </row>
    <row r="316" spans="1:7" ht="31.5" customHeight="1">
      <c r="A316" s="732" t="s">
        <v>529</v>
      </c>
      <c r="B316" s="630" t="s">
        <v>528</v>
      </c>
      <c r="C316" s="658">
        <v>2240</v>
      </c>
      <c r="D316" s="98">
        <v>418000</v>
      </c>
      <c r="E316" s="542" t="s">
        <v>577</v>
      </c>
      <c r="F316" s="541" t="s">
        <v>66</v>
      </c>
      <c r="G316" s="814" t="s">
        <v>454</v>
      </c>
    </row>
    <row r="317" spans="1:7" ht="51.75" customHeight="1">
      <c r="A317" s="733"/>
      <c r="B317" s="631"/>
      <c r="C317" s="659"/>
      <c r="D317" s="112" t="s">
        <v>530</v>
      </c>
      <c r="E317" s="568"/>
      <c r="F317" s="542"/>
      <c r="G317" s="815"/>
    </row>
    <row r="318" spans="1:7" ht="31.5" customHeight="1">
      <c r="A318" s="615" t="s">
        <v>535</v>
      </c>
      <c r="B318" s="414" t="s">
        <v>534</v>
      </c>
      <c r="C318" s="412">
        <v>2240</v>
      </c>
      <c r="D318" s="98">
        <v>4000</v>
      </c>
      <c r="E318" s="536" t="s">
        <v>577</v>
      </c>
      <c r="F318" s="408" t="s">
        <v>159</v>
      </c>
      <c r="G318" s="460" t="s">
        <v>37</v>
      </c>
    </row>
    <row r="319" spans="1:7" ht="46.5" customHeight="1">
      <c r="A319" s="605"/>
      <c r="B319" s="411"/>
      <c r="C319" s="412"/>
      <c r="D319" s="64" t="s">
        <v>536</v>
      </c>
      <c r="E319" s="593"/>
      <c r="F319" s="409"/>
      <c r="G319" s="461"/>
    </row>
    <row r="320" spans="1:7" ht="41.25" customHeight="1">
      <c r="A320" s="615" t="s">
        <v>583</v>
      </c>
      <c r="B320" s="414" t="s">
        <v>441</v>
      </c>
      <c r="C320" s="412">
        <v>2240</v>
      </c>
      <c r="D320" s="170">
        <v>11200000</v>
      </c>
      <c r="E320" s="593" t="s">
        <v>577</v>
      </c>
      <c r="F320" s="415" t="s">
        <v>24</v>
      </c>
      <c r="G320" s="462" t="s">
        <v>562</v>
      </c>
    </row>
    <row r="321" spans="1:7" ht="41.25" customHeight="1">
      <c r="A321" s="604"/>
      <c r="B321" s="519"/>
      <c r="C321" s="412"/>
      <c r="D321" s="416" t="s">
        <v>563</v>
      </c>
      <c r="E321" s="593"/>
      <c r="F321" s="417"/>
      <c r="G321" s="461"/>
    </row>
    <row r="322" spans="1:7" ht="41.25" hidden="1" customHeight="1">
      <c r="A322" s="819" t="s">
        <v>446</v>
      </c>
      <c r="B322" s="617" t="s">
        <v>441</v>
      </c>
      <c r="C322" s="571">
        <v>2240</v>
      </c>
      <c r="D322" s="170">
        <v>0</v>
      </c>
      <c r="E322" s="536" t="s">
        <v>336</v>
      </c>
      <c r="F322" s="418" t="s">
        <v>223</v>
      </c>
      <c r="G322" s="413" t="s">
        <v>37</v>
      </c>
    </row>
    <row r="323" spans="1:7" ht="41.25" hidden="1" customHeight="1">
      <c r="A323" s="820"/>
      <c r="B323" s="632"/>
      <c r="C323" s="572"/>
      <c r="D323" s="416" t="s">
        <v>404</v>
      </c>
      <c r="E323" s="535"/>
      <c r="F323" s="418"/>
      <c r="G323" s="413"/>
    </row>
    <row r="324" spans="1:7" ht="39" hidden="1" customHeight="1">
      <c r="A324" s="328" t="s">
        <v>372</v>
      </c>
      <c r="B324" s="6" t="s">
        <v>373</v>
      </c>
      <c r="C324" s="262">
        <v>2240</v>
      </c>
      <c r="D324" s="91">
        <v>0</v>
      </c>
      <c r="E324" s="607" t="s">
        <v>376</v>
      </c>
      <c r="F324" s="705"/>
      <c r="G324" s="585" t="s">
        <v>375</v>
      </c>
    </row>
    <row r="325" spans="1:7" ht="63" hidden="1" customHeight="1">
      <c r="A325" s="326"/>
      <c r="B325" s="7"/>
      <c r="C325" s="55"/>
      <c r="D325" s="70" t="s">
        <v>374</v>
      </c>
      <c r="E325" s="552"/>
      <c r="F325" s="553"/>
      <c r="G325" s="578"/>
    </row>
    <row r="326" spans="1:7" ht="29.25" hidden="1" customHeight="1">
      <c r="A326" s="328" t="s">
        <v>156</v>
      </c>
      <c r="B326" s="86" t="s">
        <v>155</v>
      </c>
      <c r="C326" s="262">
        <v>2240</v>
      </c>
      <c r="D326" s="98">
        <v>0</v>
      </c>
      <c r="E326" s="609" t="s">
        <v>118</v>
      </c>
      <c r="F326" s="222" t="s">
        <v>143</v>
      </c>
      <c r="G326" s="585" t="s">
        <v>37</v>
      </c>
    </row>
    <row r="327" spans="1:7" ht="29.25" hidden="1" customHeight="1">
      <c r="A327" s="326"/>
      <c r="B327" s="7"/>
      <c r="C327" s="55"/>
      <c r="D327" s="90" t="s">
        <v>151</v>
      </c>
      <c r="E327" s="610"/>
      <c r="F327" s="222"/>
      <c r="G327" s="578"/>
    </row>
    <row r="328" spans="1:7" ht="29.25" hidden="1" customHeight="1">
      <c r="A328" s="325" t="s">
        <v>163</v>
      </c>
      <c r="B328" s="95" t="s">
        <v>164</v>
      </c>
      <c r="C328" s="85">
        <v>2240</v>
      </c>
      <c r="D328" s="99">
        <v>0</v>
      </c>
      <c r="E328" s="607" t="s">
        <v>118</v>
      </c>
      <c r="F328" s="222" t="s">
        <v>143</v>
      </c>
      <c r="G328" s="585" t="s">
        <v>37</v>
      </c>
    </row>
    <row r="329" spans="1:7" ht="29.25" hidden="1" customHeight="1">
      <c r="A329" s="326"/>
      <c r="B329" s="7"/>
      <c r="C329" s="55"/>
      <c r="D329" s="87" t="s">
        <v>150</v>
      </c>
      <c r="E329" s="552"/>
      <c r="F329" s="214"/>
      <c r="G329" s="578"/>
    </row>
    <row r="330" spans="1:7" ht="52.5" hidden="1" customHeight="1">
      <c r="A330" s="625" t="s">
        <v>296</v>
      </c>
      <c r="B330" s="818" t="s">
        <v>292</v>
      </c>
      <c r="C330" s="571">
        <v>2240</v>
      </c>
      <c r="D330" s="108">
        <v>0</v>
      </c>
      <c r="E330" s="559" t="s">
        <v>260</v>
      </c>
      <c r="F330" s="533" t="s">
        <v>73</v>
      </c>
      <c r="G330" s="577" t="s">
        <v>37</v>
      </c>
    </row>
    <row r="331" spans="1:7" ht="29.25" hidden="1" customHeight="1">
      <c r="A331" s="626"/>
      <c r="B331" s="795"/>
      <c r="C331" s="572"/>
      <c r="D331" s="90" t="s">
        <v>267</v>
      </c>
      <c r="E331" s="536"/>
      <c r="F331" s="534"/>
      <c r="G331" s="578"/>
    </row>
    <row r="332" spans="1:7" ht="29.25" hidden="1" customHeight="1">
      <c r="A332" s="625" t="s">
        <v>297</v>
      </c>
      <c r="B332" s="818" t="s">
        <v>293</v>
      </c>
      <c r="C332" s="571">
        <v>2240</v>
      </c>
      <c r="D332" s="99">
        <v>0</v>
      </c>
      <c r="E332" s="559" t="s">
        <v>175</v>
      </c>
      <c r="F332" s="533" t="s">
        <v>65</v>
      </c>
      <c r="G332" s="577" t="s">
        <v>37</v>
      </c>
    </row>
    <row r="333" spans="1:7" ht="49.5" hidden="1" customHeight="1">
      <c r="A333" s="626"/>
      <c r="B333" s="795"/>
      <c r="C333" s="572"/>
      <c r="D333" s="90" t="s">
        <v>250</v>
      </c>
      <c r="E333" s="536"/>
      <c r="F333" s="534"/>
      <c r="G333" s="578"/>
    </row>
    <row r="334" spans="1:7" ht="43.5" hidden="1" customHeight="1">
      <c r="A334" s="325" t="s">
        <v>249</v>
      </c>
      <c r="B334" s="86" t="s">
        <v>179</v>
      </c>
      <c r="C334" s="85">
        <v>2240</v>
      </c>
      <c r="D334" s="99">
        <v>0</v>
      </c>
      <c r="E334" s="619" t="s">
        <v>10</v>
      </c>
      <c r="F334" s="222" t="s">
        <v>177</v>
      </c>
      <c r="G334" s="577" t="s">
        <v>37</v>
      </c>
    </row>
    <row r="335" spans="1:7" ht="47.25" hidden="1" customHeight="1">
      <c r="A335" s="326"/>
      <c r="B335" s="7"/>
      <c r="C335" s="55"/>
      <c r="D335" s="90" t="s">
        <v>180</v>
      </c>
      <c r="E335" s="552"/>
      <c r="F335" s="214"/>
      <c r="G335" s="578"/>
    </row>
    <row r="336" spans="1:7" ht="29.25" hidden="1" customHeight="1">
      <c r="A336" s="325" t="s">
        <v>181</v>
      </c>
      <c r="B336" s="100" t="s">
        <v>186</v>
      </c>
      <c r="C336" s="85">
        <v>2240</v>
      </c>
      <c r="D336" s="99">
        <v>0</v>
      </c>
      <c r="E336" s="619" t="s">
        <v>49</v>
      </c>
      <c r="F336" s="222" t="s">
        <v>177</v>
      </c>
      <c r="G336" s="577" t="s">
        <v>40</v>
      </c>
    </row>
    <row r="337" spans="1:7" ht="45" hidden="1" customHeight="1">
      <c r="A337" s="326"/>
      <c r="B337" s="7"/>
      <c r="C337" s="55"/>
      <c r="D337" s="90" t="s">
        <v>233</v>
      </c>
      <c r="E337" s="552"/>
      <c r="F337" s="214"/>
      <c r="G337" s="578"/>
    </row>
    <row r="338" spans="1:7" ht="45" hidden="1" customHeight="1">
      <c r="A338" s="325" t="s">
        <v>181</v>
      </c>
      <c r="B338" s="100" t="s">
        <v>186</v>
      </c>
      <c r="C338" s="85">
        <v>2240</v>
      </c>
      <c r="D338" s="99">
        <v>0</v>
      </c>
      <c r="E338" s="619" t="s">
        <v>49</v>
      </c>
      <c r="F338" s="222" t="s">
        <v>223</v>
      </c>
      <c r="G338" s="577" t="s">
        <v>239</v>
      </c>
    </row>
    <row r="339" spans="1:7" ht="45" hidden="1" customHeight="1">
      <c r="A339" s="326"/>
      <c r="B339" s="7"/>
      <c r="C339" s="55"/>
      <c r="D339" s="112" t="s">
        <v>229</v>
      </c>
      <c r="E339" s="552"/>
      <c r="F339" s="214"/>
      <c r="G339" s="578"/>
    </row>
    <row r="340" spans="1:7" ht="45" hidden="1" customHeight="1">
      <c r="A340" s="625" t="s">
        <v>298</v>
      </c>
      <c r="B340" s="810" t="s">
        <v>294</v>
      </c>
      <c r="C340" s="571">
        <v>2240</v>
      </c>
      <c r="D340" s="99">
        <v>0</v>
      </c>
      <c r="E340" s="619" t="s">
        <v>175</v>
      </c>
      <c r="F340" s="533" t="s">
        <v>72</v>
      </c>
      <c r="G340" s="577" t="s">
        <v>40</v>
      </c>
    </row>
    <row r="341" spans="1:7" ht="45" hidden="1" customHeight="1">
      <c r="A341" s="626"/>
      <c r="B341" s="811"/>
      <c r="C341" s="572"/>
      <c r="D341" s="90" t="s">
        <v>247</v>
      </c>
      <c r="E341" s="552"/>
      <c r="F341" s="534"/>
      <c r="G341" s="578"/>
    </row>
    <row r="342" spans="1:7" s="169" customFormat="1" ht="45" hidden="1" customHeight="1">
      <c r="A342" s="816" t="s">
        <v>299</v>
      </c>
      <c r="B342" s="171" t="s">
        <v>295</v>
      </c>
      <c r="C342" s="159">
        <v>2240</v>
      </c>
      <c r="D342" s="172">
        <v>0</v>
      </c>
      <c r="E342" s="707" t="s">
        <v>10</v>
      </c>
      <c r="F342" s="222" t="s">
        <v>73</v>
      </c>
      <c r="G342" s="575" t="s">
        <v>40</v>
      </c>
    </row>
    <row r="343" spans="1:7" s="169" customFormat="1" ht="45" hidden="1" customHeight="1">
      <c r="A343" s="817"/>
      <c r="B343" s="10"/>
      <c r="C343" s="149"/>
      <c r="D343" s="173" t="s">
        <v>241</v>
      </c>
      <c r="E343" s="700"/>
      <c r="F343" s="214"/>
      <c r="G343" s="576"/>
    </row>
    <row r="344" spans="1:7" ht="45" hidden="1" customHeight="1">
      <c r="A344" s="633" t="s">
        <v>301</v>
      </c>
      <c r="B344" s="829" t="s">
        <v>300</v>
      </c>
      <c r="C344" s="85">
        <v>2240</v>
      </c>
      <c r="D344" s="99">
        <v>0</v>
      </c>
      <c r="E344" s="619" t="s">
        <v>10</v>
      </c>
      <c r="F344" s="222" t="s">
        <v>65</v>
      </c>
      <c r="G344" s="577" t="s">
        <v>40</v>
      </c>
    </row>
    <row r="345" spans="1:7" ht="45" hidden="1" customHeight="1">
      <c r="A345" s="634"/>
      <c r="B345" s="830"/>
      <c r="C345" s="55"/>
      <c r="D345" s="90" t="s">
        <v>253</v>
      </c>
      <c r="E345" s="552"/>
      <c r="F345" s="214"/>
      <c r="G345" s="578"/>
    </row>
    <row r="346" spans="1:7" ht="45" hidden="1" customHeight="1">
      <c r="A346" s="325" t="s">
        <v>183</v>
      </c>
      <c r="B346" s="86" t="s">
        <v>184</v>
      </c>
      <c r="C346" s="85">
        <v>2240</v>
      </c>
      <c r="D346" s="99">
        <v>0</v>
      </c>
      <c r="E346" s="619" t="s">
        <v>175</v>
      </c>
      <c r="F346" s="222" t="s">
        <v>177</v>
      </c>
      <c r="G346" s="577" t="s">
        <v>40</v>
      </c>
    </row>
    <row r="347" spans="1:7" ht="45" hidden="1" customHeight="1">
      <c r="A347" s="326"/>
      <c r="B347" s="7"/>
      <c r="C347" s="55"/>
      <c r="D347" s="90" t="s">
        <v>182</v>
      </c>
      <c r="E347" s="552"/>
      <c r="F347" s="214"/>
      <c r="G347" s="578"/>
    </row>
    <row r="348" spans="1:7" ht="55.5" hidden="1" customHeight="1">
      <c r="A348" s="825" t="s">
        <v>303</v>
      </c>
      <c r="B348" s="831" t="s">
        <v>302</v>
      </c>
      <c r="C348" s="175">
        <v>2240</v>
      </c>
      <c r="D348" s="176">
        <v>0</v>
      </c>
      <c r="E348" s="554" t="s">
        <v>10</v>
      </c>
      <c r="F348" s="168" t="s">
        <v>65</v>
      </c>
      <c r="G348" s="703" t="s">
        <v>40</v>
      </c>
    </row>
    <row r="349" spans="1:7" ht="45" hidden="1" customHeight="1">
      <c r="A349" s="826"/>
      <c r="B349" s="832"/>
      <c r="C349" s="177"/>
      <c r="D349" s="178" t="s">
        <v>185</v>
      </c>
      <c r="E349" s="555"/>
      <c r="F349" s="193"/>
      <c r="G349" s="704"/>
    </row>
    <row r="350" spans="1:7" ht="45" hidden="1" customHeight="1">
      <c r="A350" s="625" t="s">
        <v>304</v>
      </c>
      <c r="B350" s="810" t="s">
        <v>305</v>
      </c>
      <c r="C350" s="571">
        <v>2240</v>
      </c>
      <c r="D350" s="99">
        <v>0</v>
      </c>
      <c r="E350" s="619" t="s">
        <v>175</v>
      </c>
      <c r="F350" s="533" t="s">
        <v>65</v>
      </c>
      <c r="G350" s="577" t="s">
        <v>37</v>
      </c>
    </row>
    <row r="351" spans="1:7" ht="45" hidden="1" customHeight="1">
      <c r="A351" s="626"/>
      <c r="B351" s="811"/>
      <c r="C351" s="572"/>
      <c r="D351" s="90" t="s">
        <v>248</v>
      </c>
      <c r="E351" s="552"/>
      <c r="F351" s="534"/>
      <c r="G351" s="578"/>
    </row>
    <row r="352" spans="1:7" ht="42.75" hidden="1" customHeight="1">
      <c r="A352" s="625" t="s">
        <v>307</v>
      </c>
      <c r="B352" s="810" t="s">
        <v>306</v>
      </c>
      <c r="C352" s="571">
        <v>2240</v>
      </c>
      <c r="D352" s="99">
        <v>0</v>
      </c>
      <c r="E352" s="559" t="s">
        <v>260</v>
      </c>
      <c r="F352" s="533" t="s">
        <v>72</v>
      </c>
      <c r="G352" s="577" t="s">
        <v>40</v>
      </c>
    </row>
    <row r="353" spans="1:7" ht="51.75" hidden="1" customHeight="1">
      <c r="A353" s="626"/>
      <c r="B353" s="811"/>
      <c r="C353" s="572"/>
      <c r="D353" s="92" t="s">
        <v>251</v>
      </c>
      <c r="E353" s="536"/>
      <c r="F353" s="534"/>
      <c r="G353" s="578"/>
    </row>
    <row r="354" spans="1:7" ht="55.5" hidden="1" customHeight="1">
      <c r="A354" s="527" t="s">
        <v>84</v>
      </c>
      <c r="B354" s="61" t="s">
        <v>75</v>
      </c>
      <c r="C354" s="531">
        <v>2240</v>
      </c>
      <c r="D354" s="26">
        <v>0</v>
      </c>
      <c r="E354" s="533" t="s">
        <v>74</v>
      </c>
      <c r="F354" s="606" t="s">
        <v>72</v>
      </c>
      <c r="G354" s="329" t="s">
        <v>71</v>
      </c>
    </row>
    <row r="355" spans="1:7" ht="29.25" hidden="1" customHeight="1">
      <c r="A355" s="528"/>
      <c r="B355" s="58"/>
      <c r="C355" s="532"/>
      <c r="D355" s="35" t="s">
        <v>85</v>
      </c>
      <c r="E355" s="534"/>
      <c r="F355" s="601"/>
      <c r="G355" s="263"/>
    </row>
    <row r="356" spans="1:7" ht="43.2" customHeight="1">
      <c r="A356" s="812" t="s">
        <v>672</v>
      </c>
      <c r="B356" s="519" t="s">
        <v>673</v>
      </c>
      <c r="C356" s="531">
        <v>2240</v>
      </c>
      <c r="D356" s="170">
        <v>45000</v>
      </c>
      <c r="E356" s="533" t="s">
        <v>260</v>
      </c>
      <c r="F356" s="535" t="s">
        <v>66</v>
      </c>
      <c r="G356" s="520"/>
    </row>
    <row r="357" spans="1:7" ht="43.2" customHeight="1">
      <c r="A357" s="813"/>
      <c r="B357" s="519"/>
      <c r="C357" s="532"/>
      <c r="D357" s="158" t="s">
        <v>674</v>
      </c>
      <c r="E357" s="534"/>
      <c r="F357" s="536"/>
      <c r="G357" s="520"/>
    </row>
    <row r="358" spans="1:7" ht="32.4" customHeight="1">
      <c r="A358" s="812" t="s">
        <v>678</v>
      </c>
      <c r="B358" s="521" t="s">
        <v>679</v>
      </c>
      <c r="C358" s="531">
        <v>2240</v>
      </c>
      <c r="D358" s="170">
        <v>142975.39000000001</v>
      </c>
      <c r="E358" s="533" t="s">
        <v>260</v>
      </c>
      <c r="F358" s="535" t="s">
        <v>66</v>
      </c>
      <c r="G358" s="522"/>
    </row>
    <row r="359" spans="1:7" ht="30.6" customHeight="1">
      <c r="A359" s="813"/>
      <c r="B359" s="521"/>
      <c r="C359" s="532"/>
      <c r="D359" s="158" t="s">
        <v>677</v>
      </c>
      <c r="E359" s="534"/>
      <c r="F359" s="536"/>
      <c r="G359" s="522"/>
    </row>
    <row r="360" spans="1:7" ht="30.6" customHeight="1">
      <c r="A360" s="812" t="s">
        <v>684</v>
      </c>
      <c r="B360" s="524" t="s">
        <v>685</v>
      </c>
      <c r="C360" s="526">
        <v>2240</v>
      </c>
      <c r="D360" s="170">
        <v>640000</v>
      </c>
      <c r="E360" s="533" t="s">
        <v>687</v>
      </c>
      <c r="F360" s="535" t="s">
        <v>688</v>
      </c>
      <c r="G360" s="525"/>
    </row>
    <row r="361" spans="1:7" ht="30.6" customHeight="1">
      <c r="A361" s="813"/>
      <c r="B361" s="524"/>
      <c r="C361" s="526"/>
      <c r="D361" s="158" t="s">
        <v>686</v>
      </c>
      <c r="E361" s="534"/>
      <c r="F361" s="536"/>
      <c r="G361" s="525"/>
    </row>
    <row r="362" spans="1:7" ht="27" customHeight="1" thickBot="1">
      <c r="A362" s="345" t="s">
        <v>12</v>
      </c>
      <c r="B362" s="143"/>
      <c r="C362" s="144"/>
      <c r="D362" s="157">
        <f>D220+D224+D230+D294+D306+D308+D310+D312+D314+D316+D318+D320+D292+D296+D356+D358+D360</f>
        <v>24579009.390000001</v>
      </c>
      <c r="E362" s="144"/>
      <c r="F362" s="144"/>
      <c r="G362" s="145"/>
    </row>
    <row r="363" spans="1:7" ht="27" hidden="1" customHeight="1">
      <c r="A363" s="330" t="s">
        <v>61</v>
      </c>
      <c r="B363" s="340" t="s">
        <v>62</v>
      </c>
      <c r="C363" s="240">
        <v>2282</v>
      </c>
      <c r="D363" s="341">
        <v>0</v>
      </c>
      <c r="E363" s="550" t="s">
        <v>390</v>
      </c>
      <c r="F363" s="551"/>
      <c r="G363" s="706" t="s">
        <v>40</v>
      </c>
    </row>
    <row r="364" spans="1:7" ht="44.25" hidden="1" customHeight="1">
      <c r="A364" s="330"/>
      <c r="B364" s="54"/>
      <c r="C364" s="225"/>
      <c r="D364" s="8" t="s">
        <v>63</v>
      </c>
      <c r="E364" s="552"/>
      <c r="F364" s="553"/>
      <c r="G364" s="549"/>
    </row>
    <row r="365" spans="1:7" ht="39.75" hidden="1" customHeight="1">
      <c r="A365" s="331" t="s">
        <v>105</v>
      </c>
      <c r="B365" s="5"/>
      <c r="C365" s="3"/>
      <c r="D365" s="151">
        <f>D363</f>
        <v>0</v>
      </c>
      <c r="E365" s="3"/>
      <c r="F365" s="3"/>
      <c r="G365" s="276"/>
    </row>
    <row r="366" spans="1:7" ht="78.75" hidden="1" customHeight="1">
      <c r="A366" s="487" t="s">
        <v>615</v>
      </c>
      <c r="B366" s="491" t="s">
        <v>616</v>
      </c>
      <c r="C366" s="32">
        <v>3110</v>
      </c>
      <c r="D366" s="24">
        <v>0</v>
      </c>
      <c r="E366" s="535" t="s">
        <v>336</v>
      </c>
      <c r="F366" s="606" t="s">
        <v>24</v>
      </c>
      <c r="G366" s="701" t="s">
        <v>37</v>
      </c>
    </row>
    <row r="367" spans="1:7" ht="38.25" hidden="1" customHeight="1">
      <c r="A367" s="485"/>
      <c r="B367" s="486"/>
      <c r="C367" s="488"/>
      <c r="D367" s="31" t="s">
        <v>618</v>
      </c>
      <c r="E367" s="536"/>
      <c r="F367" s="601"/>
      <c r="G367" s="702"/>
    </row>
    <row r="368" spans="1:7" ht="57.6" customHeight="1">
      <c r="A368" s="598" t="s">
        <v>620</v>
      </c>
      <c r="B368" s="489" t="s">
        <v>617</v>
      </c>
      <c r="C368" s="32">
        <v>3110</v>
      </c>
      <c r="D368" s="24">
        <f>416139</f>
        <v>416139</v>
      </c>
      <c r="E368" s="535" t="s">
        <v>260</v>
      </c>
      <c r="F368" s="535" t="s">
        <v>65</v>
      </c>
      <c r="G368" s="701" t="s">
        <v>645</v>
      </c>
    </row>
    <row r="369" spans="1:7" ht="70.8" customHeight="1">
      <c r="A369" s="599"/>
      <c r="B369" s="490"/>
      <c r="C369" s="32"/>
      <c r="D369" s="31" t="s">
        <v>619</v>
      </c>
      <c r="E369" s="536"/>
      <c r="F369" s="536"/>
      <c r="G369" s="702"/>
    </row>
    <row r="370" spans="1:7" ht="78.75" hidden="1" customHeight="1">
      <c r="A370" s="332" t="s">
        <v>28</v>
      </c>
      <c r="B370" s="566" t="s">
        <v>29</v>
      </c>
      <c r="C370" s="32">
        <v>3110</v>
      </c>
      <c r="D370" s="24">
        <f>3960000-3960000</f>
        <v>0</v>
      </c>
      <c r="E370" s="243" t="s">
        <v>10</v>
      </c>
      <c r="F370" s="243" t="s">
        <v>24</v>
      </c>
      <c r="G370" s="585" t="s">
        <v>100</v>
      </c>
    </row>
    <row r="371" spans="1:7" ht="93.75" hidden="1" customHeight="1">
      <c r="A371" s="223"/>
      <c r="B371" s="567"/>
      <c r="C371" s="32"/>
      <c r="D371" s="31" t="s">
        <v>99</v>
      </c>
      <c r="E371" s="244" t="s">
        <v>67</v>
      </c>
      <c r="F371" s="244"/>
      <c r="G371" s="578"/>
    </row>
    <row r="372" spans="1:7" ht="27" hidden="1" customHeight="1">
      <c r="A372" s="332" t="s">
        <v>34</v>
      </c>
      <c r="B372" s="566" t="s">
        <v>30</v>
      </c>
      <c r="C372" s="248">
        <v>3110</v>
      </c>
      <c r="D372" s="110">
        <f>6128320.65+2659727.35-8788048</f>
        <v>0</v>
      </c>
      <c r="E372" s="243" t="s">
        <v>10</v>
      </c>
      <c r="F372" s="243" t="s">
        <v>65</v>
      </c>
      <c r="G372" s="585" t="s">
        <v>40</v>
      </c>
    </row>
    <row r="373" spans="1:7" ht="60" hidden="1" customHeight="1">
      <c r="A373" s="223"/>
      <c r="B373" s="567"/>
      <c r="C373" s="249"/>
      <c r="D373" s="31" t="s">
        <v>228</v>
      </c>
      <c r="E373" s="243" t="s">
        <v>67</v>
      </c>
      <c r="F373" s="243"/>
      <c r="G373" s="578"/>
    </row>
    <row r="374" spans="1:7" ht="34.5" hidden="1" customHeight="1">
      <c r="A374" s="332" t="s">
        <v>27</v>
      </c>
      <c r="B374" s="566" t="s">
        <v>35</v>
      </c>
      <c r="C374" s="32">
        <v>3110</v>
      </c>
      <c r="D374" s="59">
        <v>0</v>
      </c>
      <c r="E374" s="242" t="s">
        <v>175</v>
      </c>
      <c r="F374" s="242" t="s">
        <v>24</v>
      </c>
      <c r="G374" s="585" t="s">
        <v>40</v>
      </c>
    </row>
    <row r="375" spans="1:7" ht="43.5" hidden="1" customHeight="1">
      <c r="A375" s="223"/>
      <c r="B375" s="567"/>
      <c r="C375" s="249"/>
      <c r="D375" s="31" t="s">
        <v>219</v>
      </c>
      <c r="E375" s="244"/>
      <c r="F375" s="244"/>
      <c r="G375" s="578"/>
    </row>
    <row r="376" spans="1:7" ht="33.75" hidden="1" customHeight="1">
      <c r="A376" s="332" t="s">
        <v>138</v>
      </c>
      <c r="B376" s="566" t="s">
        <v>136</v>
      </c>
      <c r="C376" s="32">
        <v>3110</v>
      </c>
      <c r="D376" s="56">
        <v>0</v>
      </c>
      <c r="E376" s="243" t="s">
        <v>10</v>
      </c>
      <c r="F376" s="243" t="s">
        <v>66</v>
      </c>
      <c r="G376" s="251" t="s">
        <v>131</v>
      </c>
    </row>
    <row r="377" spans="1:7" ht="43.5" hidden="1" customHeight="1">
      <c r="A377" s="332"/>
      <c r="B377" s="567"/>
      <c r="C377" s="32"/>
      <c r="D377" s="31" t="s">
        <v>137</v>
      </c>
      <c r="E377" s="243"/>
      <c r="F377" s="243"/>
      <c r="G377" s="251"/>
    </row>
    <row r="378" spans="1:7" ht="26.25" hidden="1" customHeight="1">
      <c r="A378" s="669" t="s">
        <v>80</v>
      </c>
      <c r="B378" s="566" t="s">
        <v>70</v>
      </c>
      <c r="C378" s="32">
        <v>3110</v>
      </c>
      <c r="D378" s="59">
        <v>0</v>
      </c>
      <c r="E378" s="242" t="s">
        <v>10</v>
      </c>
      <c r="F378" s="242" t="s">
        <v>23</v>
      </c>
      <c r="G378" s="585" t="s">
        <v>37</v>
      </c>
    </row>
    <row r="379" spans="1:7" ht="39" hidden="1" customHeight="1">
      <c r="A379" s="670"/>
      <c r="B379" s="567"/>
      <c r="C379" s="249"/>
      <c r="D379" s="31" t="s">
        <v>160</v>
      </c>
      <c r="E379" s="244"/>
      <c r="F379" s="244"/>
      <c r="G379" s="578"/>
    </row>
    <row r="380" spans="1:7" ht="26.25" hidden="1" customHeight="1">
      <c r="A380" s="562" t="s">
        <v>162</v>
      </c>
      <c r="B380" s="76" t="s">
        <v>161</v>
      </c>
      <c r="C380" s="541">
        <v>3110</v>
      </c>
      <c r="D380" s="77">
        <v>0</v>
      </c>
      <c r="E380" s="541" t="s">
        <v>175</v>
      </c>
      <c r="F380" s="220" t="s">
        <v>177</v>
      </c>
      <c r="G380" s="264" t="s">
        <v>37</v>
      </c>
    </row>
    <row r="381" spans="1:7" ht="44.25" hidden="1" customHeight="1">
      <c r="A381" s="691"/>
      <c r="B381" s="247"/>
      <c r="C381" s="542"/>
      <c r="D381" s="93" t="s">
        <v>218</v>
      </c>
      <c r="E381" s="542"/>
      <c r="F381" s="94"/>
      <c r="G381" s="285"/>
    </row>
    <row r="382" spans="1:7" ht="52.5" customHeight="1">
      <c r="A382" s="562" t="s">
        <v>662</v>
      </c>
      <c r="B382" s="827" t="s">
        <v>538</v>
      </c>
      <c r="C382" s="541">
        <v>3110</v>
      </c>
      <c r="D382" s="77">
        <v>30000000</v>
      </c>
      <c r="E382" s="542" t="s">
        <v>336</v>
      </c>
      <c r="F382" s="730" t="s">
        <v>73</v>
      </c>
      <c r="G382" s="560" t="s">
        <v>37</v>
      </c>
    </row>
    <row r="383" spans="1:7" ht="37.200000000000003" customHeight="1">
      <c r="A383" s="691"/>
      <c r="B383" s="828"/>
      <c r="C383" s="542"/>
      <c r="D383" s="79" t="s">
        <v>539</v>
      </c>
      <c r="E383" s="568"/>
      <c r="F383" s="731"/>
      <c r="G383" s="561"/>
    </row>
    <row r="384" spans="1:7" ht="34.5" customHeight="1">
      <c r="A384" s="527" t="s">
        <v>584</v>
      </c>
      <c r="B384" s="566" t="s">
        <v>540</v>
      </c>
      <c r="C384" s="25">
        <v>3110</v>
      </c>
      <c r="D384" s="456">
        <v>1423500</v>
      </c>
      <c r="E384" s="533" t="s">
        <v>542</v>
      </c>
      <c r="F384" s="243" t="s">
        <v>72</v>
      </c>
      <c r="G384" s="701" t="s">
        <v>37</v>
      </c>
    </row>
    <row r="385" spans="1:7" ht="42" customHeight="1">
      <c r="A385" s="528"/>
      <c r="B385" s="567"/>
      <c r="C385" s="25"/>
      <c r="D385" s="8" t="s">
        <v>541</v>
      </c>
      <c r="E385" s="534"/>
      <c r="F385" s="243"/>
      <c r="G385" s="702"/>
    </row>
    <row r="386" spans="1:7" ht="42" customHeight="1">
      <c r="A386" s="724" t="s">
        <v>544</v>
      </c>
      <c r="B386" s="43" t="s">
        <v>546</v>
      </c>
      <c r="C386" s="270">
        <v>3110</v>
      </c>
      <c r="D386" s="106">
        <v>10409300</v>
      </c>
      <c r="E386" s="533" t="s">
        <v>542</v>
      </c>
      <c r="F386" s="533" t="s">
        <v>66</v>
      </c>
      <c r="G386" s="722" t="s">
        <v>40</v>
      </c>
    </row>
    <row r="387" spans="1:7" ht="59.25" customHeight="1">
      <c r="A387" s="725"/>
      <c r="B387" s="10"/>
      <c r="C387" s="22"/>
      <c r="D387" s="97" t="s">
        <v>543</v>
      </c>
      <c r="E387" s="534"/>
      <c r="F387" s="534"/>
      <c r="G387" s="723"/>
    </row>
    <row r="388" spans="1:7" ht="42" customHeight="1">
      <c r="A388" s="527" t="s">
        <v>547</v>
      </c>
      <c r="B388" s="43" t="s">
        <v>545</v>
      </c>
      <c r="C388" s="25">
        <v>3110</v>
      </c>
      <c r="D388" s="456">
        <v>1012300</v>
      </c>
      <c r="E388" s="655" t="s">
        <v>549</v>
      </c>
      <c r="F388" s="243" t="s">
        <v>159</v>
      </c>
      <c r="G388" s="722" t="s">
        <v>37</v>
      </c>
    </row>
    <row r="389" spans="1:7" ht="56.25" customHeight="1">
      <c r="A389" s="528"/>
      <c r="B389" s="443"/>
      <c r="C389" s="25"/>
      <c r="D389" s="97" t="s">
        <v>548</v>
      </c>
      <c r="E389" s="656"/>
      <c r="F389" s="442"/>
      <c r="G389" s="723"/>
    </row>
    <row r="390" spans="1:7" ht="52.5" customHeight="1">
      <c r="A390" s="527" t="s">
        <v>552</v>
      </c>
      <c r="B390" s="255" t="s">
        <v>550</v>
      </c>
      <c r="C390" s="726">
        <v>3110</v>
      </c>
      <c r="D390" s="24">
        <v>52800</v>
      </c>
      <c r="E390" s="533" t="s">
        <v>336</v>
      </c>
      <c r="F390" s="441" t="s">
        <v>143</v>
      </c>
      <c r="G390" s="701" t="s">
        <v>37</v>
      </c>
    </row>
    <row r="391" spans="1:7" ht="42" customHeight="1">
      <c r="A391" s="528"/>
      <c r="B391" s="255"/>
      <c r="C391" s="727"/>
      <c r="D391" s="8" t="s">
        <v>551</v>
      </c>
      <c r="E391" s="534"/>
      <c r="F391" s="243"/>
      <c r="G391" s="702"/>
    </row>
    <row r="392" spans="1:7" ht="55.8" customHeight="1">
      <c r="A392" s="527" t="s">
        <v>554</v>
      </c>
      <c r="B392" s="6" t="s">
        <v>553</v>
      </c>
      <c r="C392" s="531">
        <v>3110</v>
      </c>
      <c r="D392" s="26">
        <v>72000</v>
      </c>
      <c r="E392" s="533" t="s">
        <v>336</v>
      </c>
      <c r="F392" s="606" t="s">
        <v>143</v>
      </c>
      <c r="G392" s="728" t="s">
        <v>537</v>
      </c>
    </row>
    <row r="393" spans="1:7" ht="31.5" customHeight="1">
      <c r="A393" s="528"/>
      <c r="B393" s="27"/>
      <c r="C393" s="532"/>
      <c r="D393" s="35" t="s">
        <v>557</v>
      </c>
      <c r="E393" s="534"/>
      <c r="F393" s="601"/>
      <c r="G393" s="729"/>
    </row>
    <row r="394" spans="1:7" ht="40.5" customHeight="1">
      <c r="A394" s="527" t="s">
        <v>556</v>
      </c>
      <c r="B394" s="62" t="s">
        <v>555</v>
      </c>
      <c r="C394" s="531">
        <v>3110</v>
      </c>
      <c r="D394" s="26">
        <v>64800</v>
      </c>
      <c r="E394" s="533" t="s">
        <v>336</v>
      </c>
      <c r="F394" s="606" t="s">
        <v>143</v>
      </c>
      <c r="G394" s="463" t="s">
        <v>37</v>
      </c>
    </row>
    <row r="395" spans="1:7" ht="38.25" customHeight="1">
      <c r="A395" s="528"/>
      <c r="B395" s="7"/>
      <c r="C395" s="532"/>
      <c r="D395" s="35" t="s">
        <v>558</v>
      </c>
      <c r="E395" s="534"/>
      <c r="F395" s="601"/>
      <c r="G395" s="464"/>
    </row>
    <row r="396" spans="1:7" ht="40.5" customHeight="1">
      <c r="A396" s="527" t="s">
        <v>640</v>
      </c>
      <c r="B396" s="630" t="s">
        <v>560</v>
      </c>
      <c r="C396" s="531">
        <v>3110</v>
      </c>
      <c r="D396" s="96">
        <v>430000000</v>
      </c>
      <c r="E396" s="533" t="s">
        <v>569</v>
      </c>
      <c r="F396" s="535" t="s">
        <v>73</v>
      </c>
      <c r="G396" s="463" t="s">
        <v>559</v>
      </c>
    </row>
    <row r="397" spans="1:7" ht="63" customHeight="1">
      <c r="A397" s="528"/>
      <c r="B397" s="631"/>
      <c r="C397" s="532"/>
      <c r="D397" s="35" t="s">
        <v>641</v>
      </c>
      <c r="E397" s="534"/>
      <c r="F397" s="536"/>
      <c r="G397" s="464"/>
    </row>
    <row r="398" spans="1:7" ht="40.5" hidden="1" customHeight="1">
      <c r="A398" s="527" t="s">
        <v>88</v>
      </c>
      <c r="B398" s="566" t="s">
        <v>64</v>
      </c>
      <c r="C398" s="531">
        <v>3110</v>
      </c>
      <c r="D398" s="26">
        <v>0</v>
      </c>
      <c r="E398" s="533" t="s">
        <v>76</v>
      </c>
      <c r="F398" s="606" t="s">
        <v>73</v>
      </c>
      <c r="G398" s="215" t="s">
        <v>71</v>
      </c>
    </row>
    <row r="399" spans="1:7" ht="40.5" hidden="1" customHeight="1">
      <c r="A399" s="528"/>
      <c r="B399" s="567"/>
      <c r="C399" s="532"/>
      <c r="D399" s="35" t="s">
        <v>97</v>
      </c>
      <c r="E399" s="534"/>
      <c r="F399" s="601"/>
      <c r="G399" s="282"/>
    </row>
    <row r="400" spans="1:7" ht="36" customHeight="1">
      <c r="A400" s="527" t="s">
        <v>671</v>
      </c>
      <c r="B400" s="812" t="s">
        <v>666</v>
      </c>
      <c r="C400" s="531">
        <v>3110</v>
      </c>
      <c r="D400" s="517">
        <v>10000000</v>
      </c>
      <c r="E400" s="533" t="s">
        <v>669</v>
      </c>
      <c r="F400" s="535" t="s">
        <v>73</v>
      </c>
      <c r="G400" s="585" t="s">
        <v>668</v>
      </c>
    </row>
    <row r="401" spans="1:7" ht="28.8" customHeight="1">
      <c r="A401" s="528"/>
      <c r="B401" s="813"/>
      <c r="C401" s="532"/>
      <c r="D401" s="35" t="s">
        <v>667</v>
      </c>
      <c r="E401" s="534"/>
      <c r="F401" s="536"/>
      <c r="G401" s="578"/>
    </row>
    <row r="402" spans="1:7" ht="28.8" customHeight="1">
      <c r="A402" s="527" t="s">
        <v>680</v>
      </c>
      <c r="B402" s="529" t="s">
        <v>681</v>
      </c>
      <c r="C402" s="531">
        <v>3110</v>
      </c>
      <c r="D402" s="517">
        <v>77000</v>
      </c>
      <c r="E402" s="533" t="s">
        <v>260</v>
      </c>
      <c r="F402" s="535" t="s">
        <v>66</v>
      </c>
      <c r="G402" s="523"/>
    </row>
    <row r="403" spans="1:7" ht="28.8" customHeight="1">
      <c r="A403" s="528"/>
      <c r="B403" s="530"/>
      <c r="C403" s="532"/>
      <c r="D403" s="35" t="s">
        <v>682</v>
      </c>
      <c r="E403" s="534"/>
      <c r="F403" s="536"/>
      <c r="G403" s="523"/>
    </row>
    <row r="404" spans="1:7" ht="27.75" customHeight="1">
      <c r="A404" s="275" t="s">
        <v>11</v>
      </c>
      <c r="B404" s="4"/>
      <c r="C404" s="3"/>
      <c r="D404" s="53">
        <f>D382+D384+D386+D388+D390+D392+D394+D396+D366+D368+D402</f>
        <v>473527839</v>
      </c>
      <c r="E404" s="518" t="s">
        <v>670</v>
      </c>
      <c r="F404" s="3"/>
      <c r="G404" s="276"/>
    </row>
    <row r="405" spans="1:7" ht="60" customHeight="1">
      <c r="A405" s="562" t="s">
        <v>658</v>
      </c>
      <c r="B405" s="712" t="s">
        <v>654</v>
      </c>
      <c r="C405" s="541" t="s">
        <v>655</v>
      </c>
      <c r="D405" s="468">
        <v>19851400</v>
      </c>
      <c r="E405" s="541" t="s">
        <v>366</v>
      </c>
      <c r="F405" s="541" t="s">
        <v>65</v>
      </c>
      <c r="G405" s="545" t="s">
        <v>656</v>
      </c>
    </row>
    <row r="406" spans="1:7" ht="88.2" customHeight="1" thickBot="1">
      <c r="A406" s="691"/>
      <c r="B406" s="540"/>
      <c r="C406" s="542"/>
      <c r="D406" s="93" t="s">
        <v>657</v>
      </c>
      <c r="E406" s="542"/>
      <c r="F406" s="542"/>
      <c r="G406" s="546"/>
    </row>
    <row r="407" spans="1:7" ht="57" customHeight="1">
      <c r="A407" s="611" t="s">
        <v>621</v>
      </c>
      <c r="B407" s="613" t="s">
        <v>623</v>
      </c>
      <c r="C407" s="620">
        <v>3122</v>
      </c>
      <c r="D407" s="478">
        <v>2090000</v>
      </c>
      <c r="E407" s="622" t="s">
        <v>601</v>
      </c>
      <c r="F407" s="623" t="s">
        <v>24</v>
      </c>
      <c r="G407" s="579" t="s">
        <v>624</v>
      </c>
    </row>
    <row r="408" spans="1:7" ht="96.75" customHeight="1" thickBot="1">
      <c r="A408" s="612"/>
      <c r="B408" s="614"/>
      <c r="C408" s="621"/>
      <c r="D408" s="480" t="s">
        <v>622</v>
      </c>
      <c r="E408" s="558"/>
      <c r="F408" s="624"/>
      <c r="G408" s="580"/>
    </row>
    <row r="409" spans="1:7" ht="42" customHeight="1">
      <c r="A409" s="562" t="s">
        <v>565</v>
      </c>
      <c r="B409" s="539" t="s">
        <v>561</v>
      </c>
      <c r="C409" s="541">
        <v>3122</v>
      </c>
      <c r="D409" s="440">
        <v>53047500</v>
      </c>
      <c r="E409" s="541" t="s">
        <v>564</v>
      </c>
      <c r="F409" s="543" t="s">
        <v>23</v>
      </c>
      <c r="G409" s="545" t="s">
        <v>566</v>
      </c>
    </row>
    <row r="410" spans="1:7" ht="129.75" customHeight="1">
      <c r="A410" s="563"/>
      <c r="B410" s="540"/>
      <c r="C410" s="542"/>
      <c r="D410" s="93" t="s">
        <v>568</v>
      </c>
      <c r="E410" s="542"/>
      <c r="F410" s="544"/>
      <c r="G410" s="546"/>
    </row>
    <row r="411" spans="1:7" ht="46.8" customHeight="1">
      <c r="A411" s="537" t="s">
        <v>675</v>
      </c>
      <c r="B411" s="539" t="s">
        <v>676</v>
      </c>
      <c r="C411" s="541">
        <v>3122</v>
      </c>
      <c r="D411" s="163">
        <v>45000</v>
      </c>
      <c r="E411" s="535" t="s">
        <v>260</v>
      </c>
      <c r="F411" s="543" t="s">
        <v>66</v>
      </c>
      <c r="G411" s="545"/>
    </row>
    <row r="412" spans="1:7" ht="34.799999999999997" customHeight="1">
      <c r="A412" s="538"/>
      <c r="B412" s="540"/>
      <c r="C412" s="542"/>
      <c r="D412" s="93" t="s">
        <v>674</v>
      </c>
      <c r="E412" s="536"/>
      <c r="F412" s="544"/>
      <c r="G412" s="546"/>
    </row>
    <row r="413" spans="1:7" ht="35.25" customHeight="1">
      <c r="A413" s="333" t="s">
        <v>369</v>
      </c>
      <c r="B413" s="66"/>
      <c r="C413" s="67"/>
      <c r="D413" s="68">
        <f>D407+D409+D411</f>
        <v>55182500</v>
      </c>
      <c r="E413" s="467">
        <v>19851400</v>
      </c>
      <c r="F413" s="67" t="s">
        <v>586</v>
      </c>
      <c r="G413" s="334"/>
    </row>
    <row r="414" spans="1:7" ht="35.25" customHeight="1">
      <c r="A414" s="713" t="s">
        <v>594</v>
      </c>
      <c r="B414" s="715" t="s">
        <v>585</v>
      </c>
      <c r="C414" s="717">
        <v>3142</v>
      </c>
      <c r="D414" s="163">
        <v>23696510</v>
      </c>
      <c r="E414" s="541" t="s">
        <v>567</v>
      </c>
      <c r="F414" s="543" t="s">
        <v>23</v>
      </c>
      <c r="G414" s="545" t="s">
        <v>593</v>
      </c>
    </row>
    <row r="415" spans="1:7" ht="135" customHeight="1">
      <c r="A415" s="714"/>
      <c r="B415" s="716"/>
      <c r="C415" s="718"/>
      <c r="D415" s="93" t="s">
        <v>595</v>
      </c>
      <c r="E415" s="542"/>
      <c r="F415" s="544"/>
      <c r="G415" s="546"/>
    </row>
    <row r="416" spans="1:7" ht="35.25" customHeight="1">
      <c r="A416" s="5" t="s">
        <v>391</v>
      </c>
      <c r="B416" s="66"/>
      <c r="C416" s="67"/>
      <c r="D416" s="68">
        <f>D414</f>
        <v>23696510</v>
      </c>
      <c r="E416" s="67"/>
      <c r="F416" s="67"/>
      <c r="G416" s="67"/>
    </row>
    <row r="417" spans="1:7" ht="38.25" customHeight="1">
      <c r="A417" s="711"/>
      <c r="B417" s="711"/>
      <c r="C417" s="711"/>
      <c r="D417" s="711"/>
      <c r="E417" s="711"/>
      <c r="F417" s="711"/>
      <c r="G417" s="711"/>
    </row>
    <row r="418" spans="1:7" s="515" customFormat="1" ht="38.25" customHeight="1">
      <c r="A418" s="514"/>
      <c r="B418" s="516"/>
      <c r="C418" s="547"/>
      <c r="D418" s="547"/>
      <c r="E418" s="547"/>
      <c r="F418" s="514"/>
      <c r="G418" s="514"/>
    </row>
    <row r="419" spans="1:7" ht="25.5" customHeight="1">
      <c r="A419" s="509"/>
      <c r="B419" s="335"/>
      <c r="C419" s="337"/>
      <c r="D419" s="719"/>
      <c r="E419" s="719"/>
      <c r="F419" s="720"/>
      <c r="G419" s="720"/>
    </row>
    <row r="420" spans="1:7" s="512" customFormat="1" ht="15.6">
      <c r="A420" s="511"/>
      <c r="F420" s="721"/>
      <c r="G420" s="721"/>
    </row>
    <row r="421" spans="1:7" ht="15.6">
      <c r="A421" s="338"/>
      <c r="B421" s="338"/>
      <c r="C421" s="335"/>
      <c r="D421" s="338"/>
      <c r="E421" s="339"/>
      <c r="F421" s="339"/>
      <c r="G421" s="339"/>
    </row>
    <row r="422" spans="1:7" ht="30" hidden="1" customHeight="1">
      <c r="A422" s="708"/>
      <c r="B422" s="335"/>
      <c r="C422" s="336"/>
      <c r="D422" s="709"/>
      <c r="E422" s="709"/>
      <c r="F422" s="709"/>
      <c r="G422" s="709"/>
    </row>
    <row r="423" spans="1:7" ht="12.75" hidden="1" customHeight="1">
      <c r="A423" s="708"/>
      <c r="B423" s="335"/>
      <c r="C423" s="337"/>
      <c r="D423" s="710"/>
      <c r="E423" s="710"/>
      <c r="F423" s="710"/>
      <c r="G423" s="710"/>
    </row>
    <row r="424" spans="1:7" ht="12.75" hidden="1" customHeight="1">
      <c r="A424" s="335"/>
      <c r="B424" s="335"/>
      <c r="C424" s="337"/>
      <c r="D424" s="507"/>
      <c r="E424" s="507"/>
      <c r="F424" s="507"/>
      <c r="G424" s="507"/>
    </row>
    <row r="425" spans="1:7" ht="21.75" hidden="1" customHeight="1">
      <c r="A425" s="708"/>
      <c r="B425" s="335"/>
      <c r="C425" s="336"/>
      <c r="D425" s="709"/>
      <c r="E425" s="709"/>
      <c r="F425" s="709"/>
      <c r="G425" s="709"/>
    </row>
    <row r="426" spans="1:7" ht="12.75" customHeight="1">
      <c r="A426" s="708"/>
      <c r="B426" s="335"/>
      <c r="C426" s="337"/>
      <c r="D426" s="710"/>
      <c r="E426" s="710"/>
      <c r="F426" s="710"/>
      <c r="G426" s="710"/>
    </row>
    <row r="427" spans="1:7" ht="12.75" customHeight="1">
      <c r="A427" s="335"/>
      <c r="B427" s="335"/>
      <c r="C427" s="337"/>
      <c r="D427" s="507"/>
      <c r="E427" s="507"/>
      <c r="F427" s="507"/>
      <c r="G427" s="507"/>
    </row>
    <row r="428" spans="1:7">
      <c r="A428" s="339"/>
      <c r="B428" s="339"/>
      <c r="C428" s="339"/>
      <c r="D428" s="510"/>
      <c r="E428" s="339"/>
      <c r="F428" s="339"/>
      <c r="G428" s="339"/>
    </row>
  </sheetData>
  <mergeCells count="714">
    <mergeCell ref="E360:E361"/>
    <mergeCell ref="F360:F361"/>
    <mergeCell ref="A400:A401"/>
    <mergeCell ref="B400:B401"/>
    <mergeCell ref="C400:C401"/>
    <mergeCell ref="E400:E401"/>
    <mergeCell ref="F400:F401"/>
    <mergeCell ref="G400:G401"/>
    <mergeCell ref="G312:G313"/>
    <mergeCell ref="G310:G311"/>
    <mergeCell ref="G270:G271"/>
    <mergeCell ref="G272:G273"/>
    <mergeCell ref="G284:G285"/>
    <mergeCell ref="A304:A305"/>
    <mergeCell ref="G302:G303"/>
    <mergeCell ref="G300:G301"/>
    <mergeCell ref="G304:G305"/>
    <mergeCell ref="A348:A349"/>
    <mergeCell ref="B382:B383"/>
    <mergeCell ref="B344:B345"/>
    <mergeCell ref="C350:C351"/>
    <mergeCell ref="B352:B353"/>
    <mergeCell ref="B348:B349"/>
    <mergeCell ref="B332:B333"/>
    <mergeCell ref="A306:A307"/>
    <mergeCell ref="B306:B307"/>
    <mergeCell ref="A201:A202"/>
    <mergeCell ref="B201:B202"/>
    <mergeCell ref="C201:C202"/>
    <mergeCell ref="E201:E202"/>
    <mergeCell ref="F201:F202"/>
    <mergeCell ref="G201:G202"/>
    <mergeCell ref="G298:G299"/>
    <mergeCell ref="F296:F297"/>
    <mergeCell ref="G296:G297"/>
    <mergeCell ref="B298:B299"/>
    <mergeCell ref="F288:F289"/>
    <mergeCell ref="B294:B295"/>
    <mergeCell ref="B278:B279"/>
    <mergeCell ref="C278:C279"/>
    <mergeCell ref="E278:E279"/>
    <mergeCell ref="F278:F279"/>
    <mergeCell ref="G276:G277"/>
    <mergeCell ref="G278:G279"/>
    <mergeCell ref="G266:G267"/>
    <mergeCell ref="G264:G265"/>
    <mergeCell ref="G220:G221"/>
    <mergeCell ref="E226:E227"/>
    <mergeCell ref="E228:E229"/>
    <mergeCell ref="F256:F257"/>
    <mergeCell ref="A308:A309"/>
    <mergeCell ref="G314:G315"/>
    <mergeCell ref="E316:E317"/>
    <mergeCell ref="F316:F317"/>
    <mergeCell ref="G316:G317"/>
    <mergeCell ref="G340:G341"/>
    <mergeCell ref="E346:E347"/>
    <mergeCell ref="A332:A333"/>
    <mergeCell ref="A342:A343"/>
    <mergeCell ref="A340:A341"/>
    <mergeCell ref="B340:B341"/>
    <mergeCell ref="A344:A345"/>
    <mergeCell ref="A330:A331"/>
    <mergeCell ref="B330:B331"/>
    <mergeCell ref="C330:C331"/>
    <mergeCell ref="E310:E311"/>
    <mergeCell ref="C308:C309"/>
    <mergeCell ref="E328:E329"/>
    <mergeCell ref="E330:E331"/>
    <mergeCell ref="E326:E327"/>
    <mergeCell ref="C316:C317"/>
    <mergeCell ref="A322:A323"/>
    <mergeCell ref="B322:B323"/>
    <mergeCell ref="A310:A311"/>
    <mergeCell ref="A392:A393"/>
    <mergeCell ref="A354:A355"/>
    <mergeCell ref="C354:C355"/>
    <mergeCell ref="A382:A383"/>
    <mergeCell ref="A396:A397"/>
    <mergeCell ref="A350:A351"/>
    <mergeCell ref="B350:B351"/>
    <mergeCell ref="B396:B397"/>
    <mergeCell ref="C396:C397"/>
    <mergeCell ref="C392:C393"/>
    <mergeCell ref="A352:A353"/>
    <mergeCell ref="C352:C353"/>
    <mergeCell ref="C382:C383"/>
    <mergeCell ref="A378:A379"/>
    <mergeCell ref="A368:A369"/>
    <mergeCell ref="A394:A395"/>
    <mergeCell ref="A380:A381"/>
    <mergeCell ref="A356:A357"/>
    <mergeCell ref="C356:C357"/>
    <mergeCell ref="A358:A359"/>
    <mergeCell ref="C358:C359"/>
    <mergeCell ref="A360:A361"/>
    <mergeCell ref="A34:A35"/>
    <mergeCell ref="A36:A37"/>
    <mergeCell ref="A38:A39"/>
    <mergeCell ref="A40:A41"/>
    <mergeCell ref="A42:A43"/>
    <mergeCell ref="G30:G31"/>
    <mergeCell ref="G25:G26"/>
    <mergeCell ref="C302:C303"/>
    <mergeCell ref="E302:E303"/>
    <mergeCell ref="B302:B303"/>
    <mergeCell ref="A300:A301"/>
    <mergeCell ref="A302:A303"/>
    <mergeCell ref="A296:A297"/>
    <mergeCell ref="B296:B297"/>
    <mergeCell ref="G32:G33"/>
    <mergeCell ref="G268:G269"/>
    <mergeCell ref="G290:G291"/>
    <mergeCell ref="G280:G281"/>
    <mergeCell ref="G274:G275"/>
    <mergeCell ref="B177:B178"/>
    <mergeCell ref="B230:B231"/>
    <mergeCell ref="B226:B227"/>
    <mergeCell ref="F167:F168"/>
    <mergeCell ref="F216:F217"/>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G21:G22"/>
    <mergeCell ref="A25:A26"/>
    <mergeCell ref="C25:C26"/>
    <mergeCell ref="A14:A15"/>
    <mergeCell ref="F272:F273"/>
    <mergeCell ref="E288:E289"/>
    <mergeCell ref="B280:B281"/>
    <mergeCell ref="B308:B309"/>
    <mergeCell ref="E306:E307"/>
    <mergeCell ref="F298:F299"/>
    <mergeCell ref="B300:B301"/>
    <mergeCell ref="C300:C301"/>
    <mergeCell ref="E300:E301"/>
    <mergeCell ref="F280:F281"/>
    <mergeCell ref="F294:F295"/>
    <mergeCell ref="E298:E299"/>
    <mergeCell ref="F302:F303"/>
    <mergeCell ref="F300:F301"/>
    <mergeCell ref="F290:F291"/>
    <mergeCell ref="F292:F293"/>
    <mergeCell ref="E304:E305"/>
    <mergeCell ref="F308:F309"/>
    <mergeCell ref="F304:F305"/>
    <mergeCell ref="E308:E309"/>
    <mergeCell ref="G23:G24"/>
    <mergeCell ref="B23:B24"/>
    <mergeCell ref="A167:A168"/>
    <mergeCell ref="E258:E259"/>
    <mergeCell ref="C262:C263"/>
    <mergeCell ref="E262:E263"/>
    <mergeCell ref="A169:A170"/>
    <mergeCell ref="A228:A229"/>
    <mergeCell ref="F252:F253"/>
    <mergeCell ref="E254:E255"/>
    <mergeCell ref="E246:E247"/>
    <mergeCell ref="E250:E251"/>
    <mergeCell ref="G246:G247"/>
    <mergeCell ref="G248:G249"/>
    <mergeCell ref="B167:B168"/>
    <mergeCell ref="C167:C168"/>
    <mergeCell ref="F195:F196"/>
    <mergeCell ref="B195:B196"/>
    <mergeCell ref="E127:E128"/>
    <mergeCell ref="F127:F128"/>
    <mergeCell ref="E129:E130"/>
    <mergeCell ref="C232:C233"/>
    <mergeCell ref="C195:C196"/>
    <mergeCell ref="E195:E196"/>
    <mergeCell ref="B169:B170"/>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A16:A17"/>
    <mergeCell ref="E25:E26"/>
    <mergeCell ref="F25:F26"/>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G117:G118"/>
    <mergeCell ref="G119:G120"/>
    <mergeCell ref="E109:E110"/>
    <mergeCell ref="F109:F110"/>
    <mergeCell ref="E95:E96"/>
    <mergeCell ref="E83:E84"/>
    <mergeCell ref="E111:E112"/>
    <mergeCell ref="E113:E114"/>
    <mergeCell ref="E97:E98"/>
    <mergeCell ref="E91:E92"/>
    <mergeCell ref="E119:E120"/>
    <mergeCell ref="F119:F120"/>
    <mergeCell ref="G93:G94"/>
    <mergeCell ref="E85:E86"/>
    <mergeCell ref="E105:E106"/>
    <mergeCell ref="E115:E116"/>
    <mergeCell ref="E87:E88"/>
    <mergeCell ref="F103:F104"/>
    <mergeCell ref="G107:G108"/>
    <mergeCell ref="E93:E94"/>
    <mergeCell ref="E89:E90"/>
    <mergeCell ref="G69:G70"/>
    <mergeCell ref="F73:F74"/>
    <mergeCell ref="G73:G74"/>
    <mergeCell ref="G62:G63"/>
    <mergeCell ref="E71:E72"/>
    <mergeCell ref="F71:F72"/>
    <mergeCell ref="G71:G72"/>
    <mergeCell ref="E64:E65"/>
    <mergeCell ref="F64:F65"/>
    <mergeCell ref="G64:G65"/>
    <mergeCell ref="E67:E68"/>
    <mergeCell ref="F67:F68"/>
    <mergeCell ref="G67:G68"/>
    <mergeCell ref="B314:B315"/>
    <mergeCell ref="A314:A315"/>
    <mergeCell ref="A312:A313"/>
    <mergeCell ref="A318:A319"/>
    <mergeCell ref="A320:A321"/>
    <mergeCell ref="E314:E315"/>
    <mergeCell ref="A316:A317"/>
    <mergeCell ref="B310:B311"/>
    <mergeCell ref="C310:C311"/>
    <mergeCell ref="E318:E319"/>
    <mergeCell ref="G414:G415"/>
    <mergeCell ref="F382:F383"/>
    <mergeCell ref="F396:F397"/>
    <mergeCell ref="B372:B373"/>
    <mergeCell ref="B374:B375"/>
    <mergeCell ref="B376:B377"/>
    <mergeCell ref="B370:B371"/>
    <mergeCell ref="E366:E367"/>
    <mergeCell ref="F366:F367"/>
    <mergeCell ref="E368:E369"/>
    <mergeCell ref="F368:F369"/>
    <mergeCell ref="B378:B379"/>
    <mergeCell ref="E396:E397"/>
    <mergeCell ref="C394:C395"/>
    <mergeCell ref="E394:E395"/>
    <mergeCell ref="F394:F395"/>
    <mergeCell ref="E392:E393"/>
    <mergeCell ref="F392:F393"/>
    <mergeCell ref="E380:E381"/>
    <mergeCell ref="E414:E415"/>
    <mergeCell ref="E382:E383"/>
    <mergeCell ref="G374:G375"/>
    <mergeCell ref="G372:G373"/>
    <mergeCell ref="G378:G379"/>
    <mergeCell ref="F420:G420"/>
    <mergeCell ref="G384:G385"/>
    <mergeCell ref="E386:E387"/>
    <mergeCell ref="F386:F387"/>
    <mergeCell ref="G386:G387"/>
    <mergeCell ref="E388:E389"/>
    <mergeCell ref="G388:G389"/>
    <mergeCell ref="A386:A387"/>
    <mergeCell ref="A388:A389"/>
    <mergeCell ref="A390:A391"/>
    <mergeCell ref="C390:C391"/>
    <mergeCell ref="E390:E391"/>
    <mergeCell ref="A384:A385"/>
    <mergeCell ref="B384:B385"/>
    <mergeCell ref="E384:E385"/>
    <mergeCell ref="G390:G391"/>
    <mergeCell ref="E398:E399"/>
    <mergeCell ref="F398:F399"/>
    <mergeCell ref="A398:A399"/>
    <mergeCell ref="B398:B399"/>
    <mergeCell ref="C398:C399"/>
    <mergeCell ref="G392:G393"/>
    <mergeCell ref="F414:F415"/>
    <mergeCell ref="A409:A410"/>
    <mergeCell ref="E356:E357"/>
    <mergeCell ref="F356:F357"/>
    <mergeCell ref="A425:A426"/>
    <mergeCell ref="D425:G425"/>
    <mergeCell ref="D426:G426"/>
    <mergeCell ref="C405:C406"/>
    <mergeCell ref="E405:E406"/>
    <mergeCell ref="F405:F406"/>
    <mergeCell ref="G405:G406"/>
    <mergeCell ref="A417:G417"/>
    <mergeCell ref="B405:B406"/>
    <mergeCell ref="A405:A406"/>
    <mergeCell ref="A422:A423"/>
    <mergeCell ref="D422:G422"/>
    <mergeCell ref="D423:G423"/>
    <mergeCell ref="A414:A415"/>
    <mergeCell ref="B414:B415"/>
    <mergeCell ref="C414:C415"/>
    <mergeCell ref="D419:E419"/>
    <mergeCell ref="F419:G419"/>
    <mergeCell ref="G409:G410"/>
    <mergeCell ref="E409:E410"/>
    <mergeCell ref="G407:G408"/>
    <mergeCell ref="B409:B410"/>
    <mergeCell ref="E322:E323"/>
    <mergeCell ref="E324:F325"/>
    <mergeCell ref="C340:C341"/>
    <mergeCell ref="C380:C381"/>
    <mergeCell ref="G328:G329"/>
    <mergeCell ref="F340:F341"/>
    <mergeCell ref="G363:G364"/>
    <mergeCell ref="G352:G353"/>
    <mergeCell ref="E340:E341"/>
    <mergeCell ref="E342:E343"/>
    <mergeCell ref="E344:E345"/>
    <mergeCell ref="C332:C333"/>
    <mergeCell ref="E336:E337"/>
    <mergeCell ref="E338:E339"/>
    <mergeCell ref="E334:E335"/>
    <mergeCell ref="E332:E333"/>
    <mergeCell ref="F350:F351"/>
    <mergeCell ref="E354:E355"/>
    <mergeCell ref="F354:F355"/>
    <mergeCell ref="F330:F331"/>
    <mergeCell ref="G330:G331"/>
    <mergeCell ref="G332:G333"/>
    <mergeCell ref="F332:F333"/>
    <mergeCell ref="G350:G351"/>
    <mergeCell ref="A197:A198"/>
    <mergeCell ref="B197:B198"/>
    <mergeCell ref="C193:C194"/>
    <mergeCell ref="E248:E249"/>
    <mergeCell ref="A262:A263"/>
    <mergeCell ref="C260:C261"/>
    <mergeCell ref="A193:A194"/>
    <mergeCell ref="A195:A196"/>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B212:B213"/>
    <mergeCell ref="A151:A152"/>
    <mergeCell ref="B129:B130"/>
    <mergeCell ref="C129:C130"/>
    <mergeCell ref="C131:C132"/>
    <mergeCell ref="B151:B152"/>
    <mergeCell ref="A159:A160"/>
    <mergeCell ref="A155:A156"/>
    <mergeCell ref="A157:A158"/>
    <mergeCell ref="B157:B158"/>
    <mergeCell ref="A129:A130"/>
    <mergeCell ref="B131:B132"/>
    <mergeCell ref="A171:A172"/>
    <mergeCell ref="E165:E166"/>
    <mergeCell ref="C177:C178"/>
    <mergeCell ref="C197:C198"/>
    <mergeCell ref="E232:E233"/>
    <mergeCell ref="C212:C213"/>
    <mergeCell ref="B193:B194"/>
    <mergeCell ref="E230:E231"/>
    <mergeCell ref="B175:B176"/>
    <mergeCell ref="C175:C176"/>
    <mergeCell ref="A224:A225"/>
    <mergeCell ref="E212:E213"/>
    <mergeCell ref="C210:C211"/>
    <mergeCell ref="E210:E211"/>
    <mergeCell ref="A206:A207"/>
    <mergeCell ref="C214:C215"/>
    <mergeCell ref="A175:A176"/>
    <mergeCell ref="A177:A178"/>
    <mergeCell ref="A214:A215"/>
    <mergeCell ref="A220:A221"/>
    <mergeCell ref="A212:A213"/>
    <mergeCell ref="A199:A200"/>
    <mergeCell ref="B199:B200"/>
    <mergeCell ref="C199:C200"/>
    <mergeCell ref="A85:A86"/>
    <mergeCell ref="A83:A84"/>
    <mergeCell ref="C95:C96"/>
    <mergeCell ref="E73:E7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E107:E108"/>
    <mergeCell ref="A99:A100"/>
    <mergeCell ref="C99:C100"/>
    <mergeCell ref="E99:E100"/>
    <mergeCell ref="E101:E102"/>
    <mergeCell ref="E103:E104"/>
    <mergeCell ref="G163:G164"/>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A161:A162"/>
    <mergeCell ref="A163:A164"/>
    <mergeCell ref="A153:A154"/>
    <mergeCell ref="A131:A132"/>
    <mergeCell ref="F163:F164"/>
    <mergeCell ref="A135:A136"/>
    <mergeCell ref="E191:E192"/>
    <mergeCell ref="F191:F192"/>
    <mergeCell ref="E193:E194"/>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G165:G166"/>
    <mergeCell ref="E167:E168"/>
    <mergeCell ref="G167:G168"/>
    <mergeCell ref="G212:G213"/>
    <mergeCell ref="E214:E215"/>
    <mergeCell ref="G191:G192"/>
    <mergeCell ref="F212:F213"/>
    <mergeCell ref="G177:G178"/>
    <mergeCell ref="G179:G180"/>
    <mergeCell ref="G169:G170"/>
    <mergeCell ref="G210:G211"/>
    <mergeCell ref="F214:F215"/>
    <mergeCell ref="E197:E198"/>
    <mergeCell ref="F197:F198"/>
    <mergeCell ref="G197:G198"/>
    <mergeCell ref="E177:E178"/>
    <mergeCell ref="F175:F176"/>
    <mergeCell ref="E175:E176"/>
    <mergeCell ref="E171:E172"/>
    <mergeCell ref="E199:E200"/>
    <mergeCell ref="F199:F200"/>
    <mergeCell ref="G199:G200"/>
    <mergeCell ref="G214:G215"/>
    <mergeCell ref="G189:G190"/>
    <mergeCell ref="E256:E257"/>
    <mergeCell ref="E242:E243"/>
    <mergeCell ref="E252:E253"/>
    <mergeCell ref="C304:C305"/>
    <mergeCell ref="C276:C277"/>
    <mergeCell ref="C242:C243"/>
    <mergeCell ref="E274:E275"/>
    <mergeCell ref="G173:G174"/>
    <mergeCell ref="G175:G176"/>
    <mergeCell ref="G181:G182"/>
    <mergeCell ref="F177:F178"/>
    <mergeCell ref="G216:G217"/>
    <mergeCell ref="G218:G219"/>
    <mergeCell ref="F244:F245"/>
    <mergeCell ref="F242:F243"/>
    <mergeCell ref="E183:E184"/>
    <mergeCell ref="G183:G184"/>
    <mergeCell ref="E185:E186"/>
    <mergeCell ref="G185:G186"/>
    <mergeCell ref="E187:E188"/>
    <mergeCell ref="G187:G188"/>
    <mergeCell ref="F193:F194"/>
    <mergeCell ref="F210:F211"/>
    <mergeCell ref="E189:E190"/>
    <mergeCell ref="B242:B243"/>
    <mergeCell ref="B276:B277"/>
    <mergeCell ref="A242:A243"/>
    <mergeCell ref="A272:A273"/>
    <mergeCell ref="A244:A245"/>
    <mergeCell ref="A248:A249"/>
    <mergeCell ref="B248:B249"/>
    <mergeCell ref="A250:A251"/>
    <mergeCell ref="A246:A247"/>
    <mergeCell ref="A252:A253"/>
    <mergeCell ref="F246:F247"/>
    <mergeCell ref="F258:F259"/>
    <mergeCell ref="F236:F237"/>
    <mergeCell ref="F232:F233"/>
    <mergeCell ref="A407:A408"/>
    <mergeCell ref="B407:B408"/>
    <mergeCell ref="A274:A275"/>
    <mergeCell ref="B274:B275"/>
    <mergeCell ref="F352:F353"/>
    <mergeCell ref="E350:E351"/>
    <mergeCell ref="B290:B291"/>
    <mergeCell ref="A294:A295"/>
    <mergeCell ref="C407:C408"/>
    <mergeCell ref="E407:E408"/>
    <mergeCell ref="F407:F408"/>
    <mergeCell ref="E290:E291"/>
    <mergeCell ref="A280:A281"/>
    <mergeCell ref="A288:A289"/>
    <mergeCell ref="A290:A291"/>
    <mergeCell ref="C274:C275"/>
    <mergeCell ref="C280:C281"/>
    <mergeCell ref="A298:A299"/>
    <mergeCell ref="E294:E295"/>
    <mergeCell ref="B316:B317"/>
    <mergeCell ref="A203:A204"/>
    <mergeCell ref="B203:B204"/>
    <mergeCell ref="C203:C204"/>
    <mergeCell ref="E203:E204"/>
    <mergeCell ref="F203:F204"/>
    <mergeCell ref="E284:E285"/>
    <mergeCell ref="F274:F275"/>
    <mergeCell ref="F260:F261"/>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G222:G223"/>
    <mergeCell ref="G342:G343"/>
    <mergeCell ref="G344:G345"/>
    <mergeCell ref="G294:G295"/>
    <mergeCell ref="G286:G287"/>
    <mergeCell ref="G288:G289"/>
    <mergeCell ref="G282:G283"/>
    <mergeCell ref="G262:G263"/>
    <mergeCell ref="G250:G251"/>
    <mergeCell ref="G224:G225"/>
    <mergeCell ref="G234:G235"/>
    <mergeCell ref="G242:G243"/>
    <mergeCell ref="G254:G255"/>
    <mergeCell ref="G256:G257"/>
    <mergeCell ref="G252:G253"/>
    <mergeCell ref="G306:G307"/>
    <mergeCell ref="G334:G335"/>
    <mergeCell ref="G336:G337"/>
    <mergeCell ref="G338:G339"/>
    <mergeCell ref="G326:G327"/>
    <mergeCell ref="G308:G309"/>
    <mergeCell ref="G324:G325"/>
    <mergeCell ref="A292:A293"/>
    <mergeCell ref="A264:A265"/>
    <mergeCell ref="B288:B289"/>
    <mergeCell ref="E264:E265"/>
    <mergeCell ref="E280:E281"/>
    <mergeCell ref="E260:E261"/>
    <mergeCell ref="E268:E269"/>
    <mergeCell ref="C306:C307"/>
    <mergeCell ref="F306:F307"/>
    <mergeCell ref="G411:G412"/>
    <mergeCell ref="C418:E418"/>
    <mergeCell ref="G260:G261"/>
    <mergeCell ref="G258:G259"/>
    <mergeCell ref="E363:F364"/>
    <mergeCell ref="E348:E349"/>
    <mergeCell ref="E292:E293"/>
    <mergeCell ref="E296:E297"/>
    <mergeCell ref="E352:E353"/>
    <mergeCell ref="G382:G383"/>
    <mergeCell ref="G370:G371"/>
    <mergeCell ref="G366:G367"/>
    <mergeCell ref="G368:G369"/>
    <mergeCell ref="G346:G347"/>
    <mergeCell ref="G348:G349"/>
    <mergeCell ref="E320:E321"/>
    <mergeCell ref="E358:E359"/>
    <mergeCell ref="F358:F359"/>
    <mergeCell ref="F314:F315"/>
    <mergeCell ref="C314:C315"/>
    <mergeCell ref="F312:F313"/>
    <mergeCell ref="E312:E313"/>
    <mergeCell ref="F310:F311"/>
    <mergeCell ref="C322:C323"/>
    <mergeCell ref="A402:A403"/>
    <mergeCell ref="B402:B403"/>
    <mergeCell ref="C402:C403"/>
    <mergeCell ref="E402:E403"/>
    <mergeCell ref="F402:F403"/>
    <mergeCell ref="A411:A412"/>
    <mergeCell ref="B411:B412"/>
    <mergeCell ref="C411:C412"/>
    <mergeCell ref="E411:E412"/>
    <mergeCell ref="F411:F412"/>
    <mergeCell ref="C409:C410"/>
    <mergeCell ref="F409:F410"/>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1" max="16383" man="1"/>
    <brk id="313" max="16383" man="1"/>
    <brk id="38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2024-05-22T08:53:41Z</cp:lastPrinted>
  <dcterms:created xsi:type="dcterms:W3CDTF">2016-01-19T07:58:56Z</dcterms:created>
  <dcterms:modified xsi:type="dcterms:W3CDTF">2024-07-25T11:18:59Z</dcterms:modified>
</cp:coreProperties>
</file>