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Річний план 2025\"/>
    </mc:Choice>
  </mc:AlternateContent>
  <bookViews>
    <workbookView xWindow="0" yWindow="0" windowWidth="23040" windowHeight="8784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98" i="6" l="1"/>
  <c r="D62" i="6" l="1"/>
  <c r="D30" i="6" l="1"/>
  <c r="D35" i="6" l="1"/>
  <c r="D14" i="6" l="1"/>
  <c r="D19" i="6" l="1"/>
  <c r="D63" i="6" l="1"/>
  <c r="D65" i="6" l="1"/>
</calcChain>
</file>

<file path=xl/sharedStrings.xml><?xml version="1.0" encoding="utf-8"?>
<sst xmlns="http://schemas.openxmlformats.org/spreadsheetml/2006/main" count="200" uniqueCount="131">
  <si>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</si>
  <si>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</si>
  <si>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</si>
  <si>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</si>
  <si>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</si>
  <si>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</si>
  <si>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</si>
  <si>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</si>
  <si>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</si>
  <si>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</si>
  <si>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</si>
  <si>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</si>
  <si>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</si>
  <si>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</si>
  <si>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</si>
  <si>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</si>
  <si>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</si>
  <si>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</si>
  <si>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</si>
  <si>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</si>
  <si>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</si>
  <si>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</si>
  <si>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</si>
  <si>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</si>
  <si>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</si>
  <si>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</si>
  <si>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>ДК 021:2015 15980000-1 Безалкогольні напої (мінеральна вода)</t>
  </si>
  <si>
    <t xml:space="preserve">ДК 021:2015 15980000-1 Безалкогольні напої </t>
  </si>
  <si>
    <t xml:space="preserve"> (сімдесят дві тисячі гривень 00 коп)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</si>
  <si>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</si>
  <si>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</si>
  <si>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</si>
  <si>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</si>
  <si>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</si>
  <si>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</si>
  <si>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</si>
  <si>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</si>
  <si>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</si>
  <si>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>ДК 021:2015 42910000-8 Апарати для дистилювання, фільтрування чи ректифікаціі (фільтри для очистки води)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</si>
  <si>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</si>
  <si>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</si>
  <si>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</si>
  <si>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</si>
  <si>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</si>
  <si>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</si>
  <si>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</si>
  <si>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>ДК 021:2015 31440000-2 Акумуляторні батареї (Стартова акумуляторна батарея)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</si>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</sst>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0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2" fillId="0" borderId="33" xfId="0" applyFont="1" applyFill="1" applyBorder="1" applyAlignment="1">
      <alignment vertical="center" wrapText="1"/>
    </xf>
    <xf numFmtId="0" fontId="2" fillId="0" borderId="32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4" xfId="0" applyNumberFormat="1" applyFont="1" applyFill="1" applyBorder="1" applyAlignment="1">
      <alignment horizontal="righ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top" wrapText="1"/>
    </xf>
    <xf numFmtId="0" fontId="3" fillId="0" borderId="30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vertical="top" wrapText="1"/>
    </xf>
    <xf numFmtId="0" fontId="2" fillId="0" borderId="29" xfId="0" applyFont="1" applyFill="1" applyBorder="1" applyAlignment="1">
      <alignment vertical="top" wrapText="1"/>
    </xf>
    <xf numFmtId="4" fontId="2" fillId="0" borderId="31" xfId="0" applyNumberFormat="1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vertical="top" wrapText="1"/>
    </xf>
    <xf numFmtId="0" fontId="3" fillId="0" borderId="30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17" fontId="3" fillId="0" borderId="0" xfId="0" applyNumberFormat="1" applyFont="1" applyFill="1" applyBorder="1" applyAlignment="1">
      <alignment horizontal="center" vertical="top"/>
    </xf>
    <xf numFmtId="49" fontId="3" fillId="0" borderId="32" xfId="0" applyNumberFormat="1" applyFont="1" applyFill="1" applyBorder="1" applyAlignment="1">
      <alignment vertical="top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0" xfId="0" applyFont="1" applyFill="1" applyBorder="1"/>
    <xf numFmtId="0" fontId="2" fillId="0" borderId="30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0" fontId="3" fillId="0" borderId="29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" fontId="2" fillId="0" borderId="35" xfId="0" applyNumberFormat="1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vertical="center" wrapText="1"/>
    </xf>
    <xf numFmtId="0" fontId="2" fillId="0" borderId="34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34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top" wrapText="1"/>
    </xf>
    <xf numFmtId="0" fontId="3" fillId="0" borderId="16" xfId="0" applyFont="1" applyFill="1" applyBorder="1" applyAlignment="1">
      <alignment vertical="top" wrapText="1"/>
    </xf>
    <xf numFmtId="4" fontId="2" fillId="0" borderId="7" xfId="0" applyNumberFormat="1" applyFont="1" applyFill="1" applyBorder="1" applyAlignment="1">
      <alignment horizontal="center" vertical="top"/>
    </xf>
    <xf numFmtId="17" fontId="3" fillId="0" borderId="20" xfId="0" applyNumberFormat="1" applyFont="1" applyFill="1" applyBorder="1" applyAlignment="1">
      <alignment horizontal="center" vertical="top"/>
    </xf>
    <xf numFmtId="0" fontId="2" fillId="0" borderId="26" xfId="0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vertical="top"/>
    </xf>
    <xf numFmtId="17" fontId="3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29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vertical="top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36" xfId="0" applyFont="1" applyFill="1" applyBorder="1" applyAlignment="1">
      <alignment vertical="center" wrapText="1"/>
    </xf>
    <xf numFmtId="0" fontId="3" fillId="2" borderId="36" xfId="0" applyFont="1" applyFill="1" applyBorder="1" applyAlignment="1">
      <alignment horizontal="center" vertical="center" wrapText="1"/>
    </xf>
    <xf numFmtId="4" fontId="2" fillId="2" borderId="36" xfId="0" applyNumberFormat="1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vertical="top" wrapText="1"/>
    </xf>
    <xf numFmtId="0" fontId="3" fillId="2" borderId="36" xfId="0" applyFont="1" applyFill="1" applyBorder="1" applyAlignment="1">
      <alignment horizontal="center" vertical="top" wrapText="1"/>
    </xf>
    <xf numFmtId="4" fontId="2" fillId="2" borderId="40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41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42" xfId="0" applyFont="1" applyFill="1" applyBorder="1" applyAlignment="1">
      <alignment horizontal="right" vertical="center" wrapText="1"/>
    </xf>
    <xf numFmtId="0" fontId="3" fillId="0" borderId="39" xfId="0" applyFont="1" applyFill="1" applyBorder="1"/>
    <xf numFmtId="0" fontId="3" fillId="0" borderId="10" xfId="0" applyFont="1" applyFill="1" applyBorder="1"/>
    <xf numFmtId="0" fontId="3" fillId="0" borderId="37" xfId="0" applyFont="1" applyFill="1" applyBorder="1" applyAlignment="1">
      <alignment wrapText="1"/>
    </xf>
    <xf numFmtId="0" fontId="3" fillId="0" borderId="39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wrapText="1"/>
    </xf>
    <xf numFmtId="0" fontId="2" fillId="2" borderId="4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17" fontId="3" fillId="0" borderId="3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top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38" xfId="0" applyNumberFormat="1" applyFont="1" applyFill="1" applyBorder="1" applyAlignment="1">
      <alignment horizontal="center" vertical="top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27" xfId="0" applyNumberFormat="1" applyFont="1" applyFill="1" applyBorder="1" applyAlignment="1">
      <alignment horizontal="center" vertical="top" wrapText="1"/>
    </xf>
    <xf numFmtId="49" fontId="3" fillId="0" borderId="17" xfId="0" applyNumberFormat="1" applyFont="1" applyFill="1" applyBorder="1" applyAlignment="1">
      <alignment horizontal="center" vertical="top" wrapText="1"/>
    </xf>
    <xf numFmtId="49" fontId="3" fillId="0" borderId="15" xfId="0" applyNumberFormat="1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33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top" wrapText="1"/>
    </xf>
    <xf numFmtId="0" fontId="3" fillId="0" borderId="26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29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32" xfId="0" applyFont="1" applyFill="1" applyBorder="1" applyAlignment="1">
      <alignment horizontal="left" vertical="top" wrapText="1"/>
    </xf>
    <xf numFmtId="0" fontId="3" fillId="0" borderId="39" xfId="0" applyFont="1" applyFill="1" applyBorder="1" applyAlignment="1">
      <alignment horizontal="left" vertical="top" wrapText="1"/>
    </xf>
    <xf numFmtId="0" fontId="3" fillId="0" borderId="3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39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29" xfId="0" applyFont="1" applyFill="1" applyBorder="1" applyAlignment="1">
      <alignment horizontal="left"/>
    </xf>
    <xf numFmtId="0" fontId="3" fillId="0" borderId="3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"/>
  <sheetViews>
    <sheetView tabSelected="1" view="pageBreakPreview" topLeftCell="A93" zoomScaleSheetLayoutView="100" workbookViewId="0">
      <selection activeCell="D105" sqref="D105:G105"/>
    </sheetView>
  </sheetViews>
  <sheetFormatPr defaultRowHeight="15.6" x14ac:dyDescent="0.3"/>
  <cols>
    <col min="1" max="1" width="87.44140625" style="12" customWidth="1"/>
    <col min="2" max="2" width="49.6640625" style="12" customWidth="1"/>
    <col min="3" max="3" width="12.44140625" style="62" customWidth="1"/>
    <col min="4" max="4" width="25.109375" style="12" customWidth="1"/>
    <col min="5" max="5" width="19" style="12" customWidth="1"/>
    <col min="6" max="6" width="14.33203125" style="12" customWidth="1"/>
    <col min="7" max="7" width="25.6640625" style="12" customWidth="1"/>
    <col min="8" max="16384" width="8.88671875" style="12"/>
  </cols>
  <sheetData>
    <row r="1" spans="1:7" x14ac:dyDescent="0.3">
      <c r="A1" s="188" t="s">
        <v>19</v>
      </c>
      <c r="B1" s="189"/>
      <c r="C1" s="189"/>
      <c r="D1" s="189"/>
      <c r="E1" s="189"/>
      <c r="F1" s="189"/>
      <c r="G1" s="190"/>
    </row>
    <row r="2" spans="1:7" x14ac:dyDescent="0.3">
      <c r="A2" s="191" t="s">
        <v>65</v>
      </c>
      <c r="B2" s="192"/>
      <c r="C2" s="192"/>
      <c r="D2" s="192"/>
      <c r="E2" s="192"/>
      <c r="F2" s="192"/>
      <c r="G2" s="13" t="s">
        <v>130</v>
      </c>
    </row>
    <row r="3" spans="1:7" x14ac:dyDescent="0.3">
      <c r="A3" s="193" t="s">
        <v>9</v>
      </c>
      <c r="B3" s="194"/>
      <c r="C3" s="194"/>
      <c r="D3" s="194"/>
      <c r="E3" s="194"/>
      <c r="F3" s="194"/>
      <c r="G3" s="195"/>
    </row>
    <row r="4" spans="1:7" ht="52.8" customHeight="1" x14ac:dyDescent="0.3">
      <c r="A4" s="197" t="s">
        <v>16</v>
      </c>
      <c r="B4" s="198"/>
      <c r="C4" s="198"/>
      <c r="D4" s="198"/>
      <c r="E4" s="198"/>
      <c r="F4" s="198"/>
      <c r="G4" s="199"/>
    </row>
    <row r="5" spans="1:7" ht="16.2" thickBot="1" x14ac:dyDescent="0.35">
      <c r="A5" s="191" t="s">
        <v>15</v>
      </c>
      <c r="B5" s="192"/>
      <c r="C5" s="192"/>
      <c r="D5" s="192"/>
      <c r="E5" s="192"/>
      <c r="F5" s="192"/>
      <c r="G5" s="196"/>
    </row>
    <row r="6" spans="1:7" ht="81.75" customHeight="1" thickBot="1" x14ac:dyDescent="0.35">
      <c r="A6" s="14" t="s">
        <v>0</v>
      </c>
      <c r="B6" s="15" t="s">
        <v>10</v>
      </c>
      <c r="C6" s="16" t="s">
        <v>6</v>
      </c>
      <c r="D6" s="16" t="s">
        <v>1</v>
      </c>
      <c r="E6" s="16" t="s">
        <v>2</v>
      </c>
      <c r="F6" s="16" t="s">
        <v>3</v>
      </c>
      <c r="G6" s="17" t="s">
        <v>4</v>
      </c>
    </row>
    <row r="7" spans="1:7" ht="19.5" customHeight="1" thickBot="1" x14ac:dyDescent="0.35">
      <c r="A7" s="127">
        <v>1</v>
      </c>
      <c r="B7" s="115">
        <v>2</v>
      </c>
      <c r="C7" s="16">
        <v>3</v>
      </c>
      <c r="D7" s="17">
        <v>4</v>
      </c>
      <c r="E7" s="16">
        <v>5</v>
      </c>
      <c r="F7" s="19">
        <v>6</v>
      </c>
      <c r="G7" s="18">
        <v>7</v>
      </c>
    </row>
    <row r="8" spans="1:7" ht="75" customHeight="1" x14ac:dyDescent="0.3">
      <c r="A8" s="142" t="s">
        <v>95</v>
      </c>
      <c r="B8" s="107" t="s">
        <v>96</v>
      </c>
      <c r="C8" s="114">
        <v>2271</v>
      </c>
      <c r="D8" s="1">
        <v>5629482</v>
      </c>
      <c r="E8" s="98" t="s">
        <v>32</v>
      </c>
      <c r="F8" s="4" t="s">
        <v>24</v>
      </c>
      <c r="G8" s="140"/>
    </row>
    <row r="9" spans="1:7" ht="63" customHeight="1" thickBot="1" x14ac:dyDescent="0.35">
      <c r="A9" s="142"/>
      <c r="B9" s="107"/>
      <c r="C9" s="114"/>
      <c r="D9" s="114" t="s">
        <v>97</v>
      </c>
      <c r="E9" s="107"/>
      <c r="F9" s="22"/>
      <c r="G9" s="143"/>
    </row>
    <row r="10" spans="1:7" ht="75" customHeight="1" x14ac:dyDescent="0.3">
      <c r="A10" s="142" t="s">
        <v>95</v>
      </c>
      <c r="B10" s="107" t="s">
        <v>96</v>
      </c>
      <c r="C10" s="114">
        <v>2271</v>
      </c>
      <c r="D10" s="1">
        <v>562948.19999999995</v>
      </c>
      <c r="E10" s="98" t="s">
        <v>32</v>
      </c>
      <c r="F10" s="4" t="s">
        <v>24</v>
      </c>
      <c r="G10" s="140"/>
    </row>
    <row r="11" spans="1:7" ht="63" customHeight="1" thickBot="1" x14ac:dyDescent="0.35">
      <c r="A11" s="142"/>
      <c r="B11" s="107"/>
      <c r="C11" s="114"/>
      <c r="D11" s="114" t="s">
        <v>98</v>
      </c>
      <c r="E11" s="107"/>
      <c r="F11" s="22"/>
      <c r="G11" s="143"/>
    </row>
    <row r="12" spans="1:7" ht="75" customHeight="1" x14ac:dyDescent="0.3">
      <c r="A12" s="144" t="s">
        <v>95</v>
      </c>
      <c r="B12" s="5" t="s">
        <v>96</v>
      </c>
      <c r="C12" s="21">
        <v>2271</v>
      </c>
      <c r="D12" s="122">
        <v>1313545.8</v>
      </c>
      <c r="E12" s="128" t="s">
        <v>32</v>
      </c>
      <c r="F12" s="4" t="s">
        <v>24</v>
      </c>
      <c r="G12" s="140"/>
    </row>
    <row r="13" spans="1:7" ht="63" customHeight="1" thickBot="1" x14ac:dyDescent="0.35">
      <c r="A13" s="144"/>
      <c r="B13" s="107"/>
      <c r="C13" s="21"/>
      <c r="D13" s="74" t="s">
        <v>99</v>
      </c>
      <c r="E13" s="20"/>
      <c r="F13" s="22"/>
      <c r="G13" s="143"/>
    </row>
    <row r="14" spans="1:7" s="70" customFormat="1" ht="16.2" thickBot="1" x14ac:dyDescent="0.35">
      <c r="A14" s="110" t="s">
        <v>94</v>
      </c>
      <c r="B14" s="111"/>
      <c r="C14" s="129"/>
      <c r="D14" s="66">
        <f>D8+D10+D12</f>
        <v>7505976</v>
      </c>
      <c r="E14" s="67"/>
      <c r="F14" s="67"/>
      <c r="G14" s="68"/>
    </row>
    <row r="15" spans="1:7" ht="75" customHeight="1" x14ac:dyDescent="0.3">
      <c r="A15" s="147" t="s">
        <v>86</v>
      </c>
      <c r="B15" s="107" t="s">
        <v>87</v>
      </c>
      <c r="C15" s="114">
        <v>2272</v>
      </c>
      <c r="D15" s="1">
        <v>271977.84000000003</v>
      </c>
      <c r="E15" s="3" t="s">
        <v>32</v>
      </c>
      <c r="F15" s="4" t="s">
        <v>24</v>
      </c>
      <c r="G15" s="140"/>
    </row>
    <row r="16" spans="1:7" ht="63" customHeight="1" thickBot="1" x14ac:dyDescent="0.35">
      <c r="A16" s="144"/>
      <c r="B16" s="107"/>
      <c r="C16" s="114"/>
      <c r="D16" s="74" t="s">
        <v>88</v>
      </c>
      <c r="E16" s="20"/>
      <c r="F16" s="22"/>
      <c r="G16" s="143"/>
    </row>
    <row r="17" spans="1:7" ht="75" customHeight="1" x14ac:dyDescent="0.3">
      <c r="A17" s="147" t="s">
        <v>89</v>
      </c>
      <c r="B17" s="107" t="s">
        <v>90</v>
      </c>
      <c r="C17" s="114">
        <v>2272</v>
      </c>
      <c r="D17" s="1">
        <v>303429.84000000003</v>
      </c>
      <c r="E17" s="3" t="s">
        <v>32</v>
      </c>
      <c r="F17" s="4" t="s">
        <v>24</v>
      </c>
      <c r="G17" s="140"/>
    </row>
    <row r="18" spans="1:7" ht="63" customHeight="1" thickBot="1" x14ac:dyDescent="0.35">
      <c r="A18" s="144"/>
      <c r="B18" s="107"/>
      <c r="C18" s="114"/>
      <c r="D18" s="74" t="s">
        <v>91</v>
      </c>
      <c r="E18" s="20"/>
      <c r="F18" s="22"/>
      <c r="G18" s="143"/>
    </row>
    <row r="19" spans="1:7" s="70" customFormat="1" ht="16.2" thickBot="1" x14ac:dyDescent="0.35">
      <c r="A19" s="110" t="s">
        <v>85</v>
      </c>
      <c r="B19" s="111"/>
      <c r="C19" s="130"/>
      <c r="D19" s="66">
        <f>D15+D17</f>
        <v>575407.68000000005</v>
      </c>
      <c r="E19" s="67"/>
      <c r="F19" s="67"/>
      <c r="G19" s="68"/>
    </row>
    <row r="20" spans="1:7" ht="57.75" customHeight="1" x14ac:dyDescent="0.3">
      <c r="A20" s="147" t="s">
        <v>17</v>
      </c>
      <c r="B20" s="107" t="s">
        <v>66</v>
      </c>
      <c r="C20" s="10">
        <v>2273</v>
      </c>
      <c r="D20" s="1">
        <v>11395663.1</v>
      </c>
      <c r="E20" s="3" t="s">
        <v>67</v>
      </c>
      <c r="F20" s="4" t="s">
        <v>18</v>
      </c>
      <c r="G20" s="140"/>
    </row>
    <row r="21" spans="1:7" ht="63" customHeight="1" thickBot="1" x14ac:dyDescent="0.35">
      <c r="A21" s="144"/>
      <c r="B21" s="107"/>
      <c r="C21" s="21"/>
      <c r="D21" s="74" t="s">
        <v>31</v>
      </c>
      <c r="E21" s="20" t="s">
        <v>12</v>
      </c>
      <c r="F21" s="22"/>
      <c r="G21" s="143"/>
    </row>
    <row r="22" spans="1:7" ht="72" customHeight="1" x14ac:dyDescent="0.3">
      <c r="A22" s="147" t="s">
        <v>77</v>
      </c>
      <c r="B22" s="107" t="s">
        <v>78</v>
      </c>
      <c r="C22" s="10">
        <v>2273</v>
      </c>
      <c r="D22" s="1">
        <v>1302689.1399999999</v>
      </c>
      <c r="E22" s="3" t="s">
        <v>32</v>
      </c>
      <c r="F22" s="4" t="s">
        <v>24</v>
      </c>
      <c r="G22" s="140"/>
    </row>
    <row r="23" spans="1:7" ht="63" customHeight="1" thickBot="1" x14ac:dyDescent="0.35">
      <c r="A23" s="144"/>
      <c r="B23" s="107"/>
      <c r="C23" s="114"/>
      <c r="D23" s="74" t="s">
        <v>79</v>
      </c>
      <c r="E23" s="20"/>
      <c r="F23" s="22"/>
      <c r="G23" s="143"/>
    </row>
    <row r="24" spans="1:7" ht="71.400000000000006" customHeight="1" x14ac:dyDescent="0.3">
      <c r="A24" s="147" t="s">
        <v>80</v>
      </c>
      <c r="B24" s="107" t="s">
        <v>78</v>
      </c>
      <c r="C24" s="114">
        <v>2273</v>
      </c>
      <c r="D24" s="1">
        <v>13887.13</v>
      </c>
      <c r="E24" s="3" t="s">
        <v>32</v>
      </c>
      <c r="F24" s="4" t="s">
        <v>24</v>
      </c>
      <c r="G24" s="140"/>
    </row>
    <row r="25" spans="1:7" ht="63" customHeight="1" thickBot="1" x14ac:dyDescent="0.35">
      <c r="A25" s="144"/>
      <c r="B25" s="107"/>
      <c r="C25" s="114"/>
      <c r="D25" s="74" t="s">
        <v>81</v>
      </c>
      <c r="E25" s="20"/>
      <c r="F25" s="22"/>
      <c r="G25" s="143"/>
    </row>
    <row r="26" spans="1:7" ht="66" customHeight="1" x14ac:dyDescent="0.3">
      <c r="A26" s="147" t="s">
        <v>77</v>
      </c>
      <c r="B26" s="107" t="s">
        <v>78</v>
      </c>
      <c r="C26" s="10">
        <v>2273</v>
      </c>
      <c r="D26" s="1">
        <v>19502.400000000001</v>
      </c>
      <c r="E26" s="3" t="s">
        <v>32</v>
      </c>
      <c r="F26" s="4" t="s">
        <v>24</v>
      </c>
      <c r="G26" s="140"/>
    </row>
    <row r="27" spans="1:7" ht="63" customHeight="1" thickBot="1" x14ac:dyDescent="0.35">
      <c r="A27" s="144"/>
      <c r="B27" s="107"/>
      <c r="C27" s="21"/>
      <c r="D27" s="74" t="s">
        <v>82</v>
      </c>
      <c r="E27" s="20"/>
      <c r="F27" s="22"/>
      <c r="G27" s="143"/>
    </row>
    <row r="28" spans="1:7" ht="66" customHeight="1" x14ac:dyDescent="0.3">
      <c r="A28" s="147" t="s">
        <v>83</v>
      </c>
      <c r="B28" s="107" t="s">
        <v>78</v>
      </c>
      <c r="C28" s="10">
        <v>2273</v>
      </c>
      <c r="D28" s="1">
        <v>102427.8</v>
      </c>
      <c r="E28" s="3" t="s">
        <v>32</v>
      </c>
      <c r="F28" s="4" t="s">
        <v>24</v>
      </c>
      <c r="G28" s="140"/>
    </row>
    <row r="29" spans="1:7" ht="63" customHeight="1" thickBot="1" x14ac:dyDescent="0.35">
      <c r="A29" s="144"/>
      <c r="B29" s="107"/>
      <c r="C29" s="21"/>
      <c r="D29" s="74" t="s">
        <v>84</v>
      </c>
      <c r="E29" s="20"/>
      <c r="F29" s="22"/>
      <c r="G29" s="143"/>
    </row>
    <row r="30" spans="1:7" s="70" customFormat="1" ht="16.2" thickBot="1" x14ac:dyDescent="0.35">
      <c r="A30" s="64" t="s">
        <v>5</v>
      </c>
      <c r="B30" s="95"/>
      <c r="C30" s="65"/>
      <c r="D30" s="66">
        <f>D20+D22+D24+D26+D28</f>
        <v>12834169.570000002</v>
      </c>
      <c r="E30" s="67"/>
      <c r="F30" s="67"/>
      <c r="G30" s="68"/>
    </row>
    <row r="31" spans="1:7" ht="57.75" customHeight="1" x14ac:dyDescent="0.3">
      <c r="A31" s="187" t="s">
        <v>23</v>
      </c>
      <c r="B31" s="2" t="s">
        <v>72</v>
      </c>
      <c r="C31" s="10">
        <v>2275</v>
      </c>
      <c r="D31" s="1">
        <v>124900</v>
      </c>
      <c r="E31" s="3" t="s">
        <v>67</v>
      </c>
      <c r="F31" s="4" t="s">
        <v>24</v>
      </c>
      <c r="G31" s="140"/>
    </row>
    <row r="32" spans="1:7" ht="53.25" customHeight="1" thickBot="1" x14ac:dyDescent="0.35">
      <c r="A32" s="178"/>
      <c r="B32" s="5"/>
      <c r="C32" s="11"/>
      <c r="D32" s="78" t="s">
        <v>30</v>
      </c>
      <c r="E32" s="5"/>
      <c r="F32" s="6"/>
      <c r="G32" s="141"/>
    </row>
    <row r="33" spans="1:7" ht="57.75" customHeight="1" x14ac:dyDescent="0.3">
      <c r="A33" s="187" t="s">
        <v>102</v>
      </c>
      <c r="B33" s="2" t="s">
        <v>72</v>
      </c>
      <c r="C33" s="10">
        <v>2275</v>
      </c>
      <c r="D33" s="1">
        <v>39928.959999999999</v>
      </c>
      <c r="E33" s="3" t="s">
        <v>67</v>
      </c>
      <c r="F33" s="4" t="s">
        <v>104</v>
      </c>
      <c r="G33" s="140"/>
    </row>
    <row r="34" spans="1:7" ht="53.25" customHeight="1" thickBot="1" x14ac:dyDescent="0.35">
      <c r="A34" s="178"/>
      <c r="B34" s="5"/>
      <c r="C34" s="11"/>
      <c r="D34" s="88" t="s">
        <v>103</v>
      </c>
      <c r="E34" s="5"/>
      <c r="F34" s="6"/>
      <c r="G34" s="141"/>
    </row>
    <row r="35" spans="1:7" s="70" customFormat="1" ht="16.2" thickBot="1" x14ac:dyDescent="0.35">
      <c r="A35" s="64" t="s">
        <v>25</v>
      </c>
      <c r="B35" s="64"/>
      <c r="C35" s="131"/>
      <c r="D35" s="66">
        <f>D31+D33</f>
        <v>164828.96</v>
      </c>
      <c r="E35" s="67"/>
      <c r="F35" s="67"/>
      <c r="G35" s="67"/>
    </row>
    <row r="36" spans="1:7" ht="57.75" customHeight="1" x14ac:dyDescent="0.3">
      <c r="A36" s="145" t="s">
        <v>20</v>
      </c>
      <c r="B36" s="23" t="s">
        <v>68</v>
      </c>
      <c r="C36" s="114">
        <v>2240</v>
      </c>
      <c r="D36" s="24">
        <v>10958200</v>
      </c>
      <c r="E36" s="3" t="s">
        <v>67</v>
      </c>
      <c r="F36" s="4" t="s">
        <v>21</v>
      </c>
      <c r="G36" s="140"/>
    </row>
    <row r="37" spans="1:7" ht="58.2" customHeight="1" thickBot="1" x14ac:dyDescent="0.35">
      <c r="A37" s="146"/>
      <c r="B37" s="25"/>
      <c r="C37" s="114"/>
      <c r="D37" s="9" t="s">
        <v>29</v>
      </c>
      <c r="E37" s="5"/>
      <c r="F37" s="6"/>
      <c r="G37" s="141"/>
    </row>
    <row r="38" spans="1:7" ht="53.25" customHeight="1" x14ac:dyDescent="0.3">
      <c r="A38" s="80" t="s">
        <v>35</v>
      </c>
      <c r="B38" s="109" t="s">
        <v>36</v>
      </c>
      <c r="C38" s="114">
        <v>2240</v>
      </c>
      <c r="D38" s="28">
        <v>40000</v>
      </c>
      <c r="E38" s="148" t="s">
        <v>32</v>
      </c>
      <c r="F38" s="29">
        <v>45689</v>
      </c>
      <c r="G38" s="140"/>
    </row>
    <row r="39" spans="1:7" ht="41.4" customHeight="1" thickBot="1" x14ac:dyDescent="0.35">
      <c r="A39" s="71"/>
      <c r="B39" s="107"/>
      <c r="C39" s="114"/>
      <c r="D39" s="11" t="s">
        <v>37</v>
      </c>
      <c r="E39" s="149"/>
      <c r="F39" s="30"/>
      <c r="G39" s="141"/>
    </row>
    <row r="40" spans="1:7" ht="53.25" customHeight="1" x14ac:dyDescent="0.3">
      <c r="A40" s="80" t="s">
        <v>40</v>
      </c>
      <c r="B40" s="109" t="s">
        <v>41</v>
      </c>
      <c r="C40" s="114">
        <v>2240</v>
      </c>
      <c r="D40" s="31">
        <v>99900</v>
      </c>
      <c r="E40" s="32" t="s">
        <v>32</v>
      </c>
      <c r="F40" s="29">
        <v>45689</v>
      </c>
      <c r="G40" s="140"/>
    </row>
    <row r="41" spans="1:7" ht="39.6" customHeight="1" thickBot="1" x14ac:dyDescent="0.35">
      <c r="A41" s="91"/>
      <c r="B41" s="2"/>
      <c r="C41" s="114"/>
      <c r="D41" s="21" t="s">
        <v>42</v>
      </c>
      <c r="E41" s="35"/>
      <c r="F41" s="22"/>
      <c r="G41" s="141"/>
    </row>
    <row r="42" spans="1:7" ht="70.2" customHeight="1" x14ac:dyDescent="0.3">
      <c r="A42" s="119" t="s">
        <v>105</v>
      </c>
      <c r="B42" s="119" t="s">
        <v>106</v>
      </c>
      <c r="C42" s="114">
        <v>2240</v>
      </c>
      <c r="D42" s="31">
        <v>300000</v>
      </c>
      <c r="E42" s="105" t="s">
        <v>108</v>
      </c>
      <c r="F42" s="125">
        <v>45689</v>
      </c>
      <c r="G42" s="140"/>
    </row>
    <row r="43" spans="1:7" ht="39.6" customHeight="1" thickBot="1" x14ac:dyDescent="0.35">
      <c r="A43" s="106"/>
      <c r="B43" s="107"/>
      <c r="C43" s="114"/>
      <c r="D43" s="114" t="s">
        <v>107</v>
      </c>
      <c r="E43" s="105"/>
      <c r="F43" s="118"/>
      <c r="G43" s="141"/>
    </row>
    <row r="44" spans="1:7" ht="70.2" customHeight="1" x14ac:dyDescent="0.3">
      <c r="A44" s="119" t="s">
        <v>105</v>
      </c>
      <c r="B44" s="119" t="s">
        <v>106</v>
      </c>
      <c r="C44" s="114">
        <v>2240</v>
      </c>
      <c r="D44" s="31">
        <v>100000</v>
      </c>
      <c r="E44" s="105" t="s">
        <v>108</v>
      </c>
      <c r="F44" s="125">
        <v>45717</v>
      </c>
      <c r="G44" s="140"/>
    </row>
    <row r="45" spans="1:7" ht="39.6" customHeight="1" thickBot="1" x14ac:dyDescent="0.35">
      <c r="A45" s="106"/>
      <c r="B45" s="107"/>
      <c r="C45" s="114"/>
      <c r="D45" s="114" t="s">
        <v>118</v>
      </c>
      <c r="E45" s="105"/>
      <c r="F45" s="118"/>
      <c r="G45" s="141"/>
    </row>
    <row r="46" spans="1:7" ht="53.25" customHeight="1" x14ac:dyDescent="0.3">
      <c r="A46" s="86" t="s">
        <v>43</v>
      </c>
      <c r="B46" s="33" t="s">
        <v>44</v>
      </c>
      <c r="C46" s="27">
        <v>2240</v>
      </c>
      <c r="D46" s="124">
        <v>70000</v>
      </c>
      <c r="E46" s="35" t="s">
        <v>32</v>
      </c>
      <c r="F46" s="29">
        <v>45689</v>
      </c>
      <c r="G46" s="140"/>
    </row>
    <row r="47" spans="1:7" ht="53.25" customHeight="1" thickBot="1" x14ac:dyDescent="0.35">
      <c r="A47" s="91"/>
      <c r="B47" s="34"/>
      <c r="C47" s="93"/>
      <c r="D47" s="21" t="s">
        <v>45</v>
      </c>
      <c r="E47" s="35"/>
      <c r="F47" s="6"/>
      <c r="G47" s="141"/>
    </row>
    <row r="48" spans="1:7" ht="53.25" customHeight="1" x14ac:dyDescent="0.3">
      <c r="A48" s="100" t="s">
        <v>48</v>
      </c>
      <c r="B48" s="100" t="s">
        <v>49</v>
      </c>
      <c r="C48" s="94">
        <v>2240</v>
      </c>
      <c r="D48" s="31">
        <v>99900</v>
      </c>
      <c r="E48" s="105" t="s">
        <v>32</v>
      </c>
      <c r="F48" s="29">
        <v>45689</v>
      </c>
      <c r="G48" s="140"/>
    </row>
    <row r="49" spans="1:7" ht="53.25" customHeight="1" thickBot="1" x14ac:dyDescent="0.35">
      <c r="A49" s="106"/>
      <c r="B49" s="107"/>
      <c r="C49" s="94"/>
      <c r="D49" s="94" t="s">
        <v>42</v>
      </c>
      <c r="E49" s="105"/>
      <c r="F49" s="22"/>
      <c r="G49" s="141"/>
    </row>
    <row r="50" spans="1:7" ht="53.25" customHeight="1" x14ac:dyDescent="0.3">
      <c r="A50" s="132" t="s">
        <v>50</v>
      </c>
      <c r="B50" s="109" t="s">
        <v>51</v>
      </c>
      <c r="C50" s="94">
        <v>2240</v>
      </c>
      <c r="D50" s="31">
        <v>99900</v>
      </c>
      <c r="E50" s="105" t="s">
        <v>32</v>
      </c>
      <c r="F50" s="29">
        <v>45689</v>
      </c>
      <c r="G50" s="140"/>
    </row>
    <row r="51" spans="1:7" ht="53.25" customHeight="1" thickBot="1" x14ac:dyDescent="0.35">
      <c r="A51" s="106"/>
      <c r="B51" s="107"/>
      <c r="C51" s="94"/>
      <c r="D51" s="94" t="s">
        <v>42</v>
      </c>
      <c r="E51" s="105"/>
      <c r="F51" s="22"/>
      <c r="G51" s="141"/>
    </row>
    <row r="52" spans="1:7" ht="53.25" customHeight="1" x14ac:dyDescent="0.3">
      <c r="A52" s="86" t="s">
        <v>58</v>
      </c>
      <c r="B52" s="26" t="s">
        <v>59</v>
      </c>
      <c r="C52" s="27">
        <v>2240</v>
      </c>
      <c r="D52" s="104">
        <v>99900</v>
      </c>
      <c r="E52" s="35" t="s">
        <v>32</v>
      </c>
      <c r="F52" s="29">
        <v>45689</v>
      </c>
      <c r="G52" s="140"/>
    </row>
    <row r="53" spans="1:7" ht="53.25" customHeight="1" x14ac:dyDescent="0.3">
      <c r="A53" s="79"/>
      <c r="B53" s="25"/>
      <c r="C53" s="75"/>
      <c r="D53" s="11" t="s">
        <v>42</v>
      </c>
      <c r="E53" s="77"/>
      <c r="F53" s="6"/>
      <c r="G53" s="158"/>
    </row>
    <row r="54" spans="1:7" ht="53.25" customHeight="1" x14ac:dyDescent="0.3">
      <c r="A54" s="36" t="s">
        <v>74</v>
      </c>
      <c r="B54" s="37" t="s">
        <v>75</v>
      </c>
      <c r="C54" s="74">
        <v>2240</v>
      </c>
      <c r="D54" s="120">
        <v>450000</v>
      </c>
      <c r="E54" s="38" t="s">
        <v>67</v>
      </c>
      <c r="F54" s="39" t="s">
        <v>24</v>
      </c>
      <c r="G54" s="40"/>
    </row>
    <row r="55" spans="1:7" ht="53.25" customHeight="1" x14ac:dyDescent="0.3">
      <c r="A55" s="106"/>
      <c r="B55" s="107"/>
      <c r="C55" s="114"/>
      <c r="D55" s="114" t="s">
        <v>76</v>
      </c>
      <c r="E55" s="105"/>
      <c r="F55" s="118"/>
      <c r="G55" s="40"/>
    </row>
    <row r="56" spans="1:7" ht="53.25" customHeight="1" x14ac:dyDescent="0.3">
      <c r="A56" s="91" t="s">
        <v>92</v>
      </c>
      <c r="B56" s="121" t="s">
        <v>120</v>
      </c>
      <c r="C56" s="116">
        <v>2240</v>
      </c>
      <c r="D56" s="122">
        <v>18000</v>
      </c>
      <c r="E56" s="121" t="s">
        <v>32</v>
      </c>
      <c r="F56" s="6" t="s">
        <v>24</v>
      </c>
      <c r="G56" s="40"/>
    </row>
    <row r="57" spans="1:7" ht="53.25" customHeight="1" x14ac:dyDescent="0.3">
      <c r="A57" s="117"/>
      <c r="B57" s="2"/>
      <c r="C57" s="113"/>
      <c r="D57" s="113" t="s">
        <v>93</v>
      </c>
      <c r="E57" s="105"/>
      <c r="F57" s="118"/>
      <c r="G57" s="40"/>
    </row>
    <row r="58" spans="1:7" ht="94.8" customHeight="1" x14ac:dyDescent="0.3">
      <c r="A58" s="106" t="s">
        <v>123</v>
      </c>
      <c r="B58" s="119" t="s">
        <v>119</v>
      </c>
      <c r="C58" s="112">
        <v>2240</v>
      </c>
      <c r="D58" s="31">
        <v>2200000</v>
      </c>
      <c r="E58" s="115" t="s">
        <v>108</v>
      </c>
      <c r="F58" s="123" t="s">
        <v>121</v>
      </c>
      <c r="G58" s="40"/>
    </row>
    <row r="59" spans="1:7" ht="53.25" customHeight="1" x14ac:dyDescent="0.3">
      <c r="A59" s="106"/>
      <c r="B59" s="107"/>
      <c r="C59" s="112"/>
      <c r="D59" s="112" t="s">
        <v>122</v>
      </c>
      <c r="E59" s="105"/>
      <c r="F59" s="118"/>
      <c r="G59" s="40"/>
    </row>
    <row r="60" spans="1:7" ht="94.8" customHeight="1" x14ac:dyDescent="0.3">
      <c r="A60" s="135" t="s">
        <v>124</v>
      </c>
      <c r="B60" s="119" t="s">
        <v>125</v>
      </c>
      <c r="C60" s="133">
        <v>2240</v>
      </c>
      <c r="D60" s="31">
        <v>8658</v>
      </c>
      <c r="E60" s="134" t="s">
        <v>32</v>
      </c>
      <c r="F60" s="123" t="s">
        <v>121</v>
      </c>
      <c r="G60" s="40"/>
    </row>
    <row r="61" spans="1:7" ht="53.25" customHeight="1" thickBot="1" x14ac:dyDescent="0.35">
      <c r="A61" s="135"/>
      <c r="B61" s="107"/>
      <c r="C61" s="133"/>
      <c r="D61" s="133" t="s">
        <v>126</v>
      </c>
      <c r="E61" s="105"/>
      <c r="F61" s="118"/>
      <c r="G61" s="40"/>
    </row>
    <row r="62" spans="1:7" s="70" customFormat="1" ht="16.2" thickBot="1" x14ac:dyDescent="0.35">
      <c r="A62" s="95" t="s">
        <v>22</v>
      </c>
      <c r="B62" s="95"/>
      <c r="C62" s="96"/>
      <c r="D62" s="69">
        <f>D52+D50+D48+D46+D40+D38+D36+D54+D56+D42+D44+D58+D60</f>
        <v>14544458</v>
      </c>
      <c r="E62" s="97"/>
      <c r="F62" s="97"/>
      <c r="G62" s="68"/>
    </row>
    <row r="63" spans="1:7" ht="43.5" hidden="1" customHeight="1" x14ac:dyDescent="0.3">
      <c r="A63" s="145" t="s">
        <v>11</v>
      </c>
      <c r="B63" s="7" t="s">
        <v>69</v>
      </c>
      <c r="C63" s="161">
        <v>2274</v>
      </c>
      <c r="D63" s="41">
        <f>1242300-1242300</f>
        <v>0</v>
      </c>
      <c r="E63" s="161" t="s">
        <v>70</v>
      </c>
      <c r="F63" s="148" t="s">
        <v>8</v>
      </c>
      <c r="G63" s="159" t="s">
        <v>13</v>
      </c>
    </row>
    <row r="64" spans="1:7" ht="58.5" hidden="1" customHeight="1" x14ac:dyDescent="0.3">
      <c r="A64" s="151"/>
      <c r="B64" s="8"/>
      <c r="C64" s="139"/>
      <c r="D64" s="9" t="s">
        <v>14</v>
      </c>
      <c r="E64" s="139"/>
      <c r="F64" s="149"/>
      <c r="G64" s="160"/>
    </row>
    <row r="65" spans="1:7" ht="32.25" hidden="1" customHeight="1" thickBot="1" x14ac:dyDescent="0.35">
      <c r="A65" s="42" t="s">
        <v>7</v>
      </c>
      <c r="B65" s="43"/>
      <c r="C65" s="44"/>
      <c r="D65" s="45">
        <f>D63</f>
        <v>0</v>
      </c>
      <c r="E65" s="46"/>
      <c r="F65" s="46"/>
      <c r="G65" s="47"/>
    </row>
    <row r="66" spans="1:7" ht="29.4" customHeight="1" x14ac:dyDescent="0.3">
      <c r="A66" s="164" t="s">
        <v>26</v>
      </c>
      <c r="B66" s="166" t="s">
        <v>27</v>
      </c>
      <c r="C66" s="168">
        <v>2210</v>
      </c>
      <c r="D66" s="48">
        <v>72000</v>
      </c>
      <c r="E66" s="169" t="s">
        <v>32</v>
      </c>
      <c r="F66" s="49">
        <v>45689</v>
      </c>
      <c r="G66" s="140"/>
    </row>
    <row r="67" spans="1:7" ht="30.6" customHeight="1" x14ac:dyDescent="0.3">
      <c r="A67" s="165"/>
      <c r="B67" s="167"/>
      <c r="C67" s="157"/>
      <c r="D67" s="77" t="s">
        <v>28</v>
      </c>
      <c r="E67" s="170"/>
      <c r="F67" s="50"/>
      <c r="G67" s="158"/>
    </row>
    <row r="68" spans="1:7" ht="61.2" customHeight="1" x14ac:dyDescent="0.3">
      <c r="A68" s="176" t="s">
        <v>117</v>
      </c>
      <c r="B68" s="173" t="s">
        <v>33</v>
      </c>
      <c r="C68" s="156">
        <v>2210</v>
      </c>
      <c r="D68" s="51">
        <v>50000</v>
      </c>
      <c r="E68" s="72" t="s">
        <v>32</v>
      </c>
      <c r="F68" s="52">
        <v>45689</v>
      </c>
      <c r="G68" s="81"/>
    </row>
    <row r="69" spans="1:7" ht="30" hidden="1" customHeight="1" x14ac:dyDescent="0.3">
      <c r="A69" s="177"/>
      <c r="B69" s="174"/>
      <c r="C69" s="179"/>
      <c r="D69" s="162"/>
      <c r="E69" s="162"/>
      <c r="F69" s="162"/>
      <c r="G69" s="171"/>
    </row>
    <row r="70" spans="1:7" ht="12.75" hidden="1" customHeight="1" x14ac:dyDescent="0.3">
      <c r="A70" s="177"/>
      <c r="B70" s="174"/>
      <c r="C70" s="179"/>
      <c r="D70" s="163"/>
      <c r="E70" s="163"/>
      <c r="F70" s="163"/>
      <c r="G70" s="172"/>
    </row>
    <row r="71" spans="1:7" ht="12.75" hidden="1" customHeight="1" x14ac:dyDescent="0.3">
      <c r="A71" s="177"/>
      <c r="B71" s="174"/>
      <c r="C71" s="179"/>
      <c r="D71" s="76"/>
      <c r="E71" s="76"/>
      <c r="F71" s="76"/>
      <c r="G71" s="82"/>
    </row>
    <row r="72" spans="1:7" ht="0.6" customHeight="1" x14ac:dyDescent="0.3">
      <c r="A72" s="177"/>
      <c r="B72" s="174"/>
      <c r="C72" s="179"/>
      <c r="D72" s="162"/>
      <c r="E72" s="162"/>
      <c r="F72" s="162"/>
      <c r="G72" s="171"/>
    </row>
    <row r="73" spans="1:7" ht="39.6" customHeight="1" x14ac:dyDescent="0.3">
      <c r="A73" s="178"/>
      <c r="B73" s="175"/>
      <c r="C73" s="157"/>
      <c r="D73" s="75" t="s">
        <v>34</v>
      </c>
      <c r="E73" s="54"/>
      <c r="F73" s="54"/>
      <c r="G73" s="83"/>
    </row>
    <row r="74" spans="1:7" ht="28.2" customHeight="1" x14ac:dyDescent="0.3">
      <c r="A74" s="150" t="s">
        <v>38</v>
      </c>
      <c r="B74" s="152" t="s">
        <v>39</v>
      </c>
      <c r="C74" s="156">
        <v>2210</v>
      </c>
      <c r="D74" s="51">
        <v>50000</v>
      </c>
      <c r="E74" s="154" t="s">
        <v>32</v>
      </c>
      <c r="F74" s="52">
        <v>45689</v>
      </c>
      <c r="G74" s="81"/>
    </row>
    <row r="75" spans="1:7" ht="36.6" customHeight="1" x14ac:dyDescent="0.3">
      <c r="A75" s="151"/>
      <c r="B75" s="153"/>
      <c r="C75" s="157"/>
      <c r="D75" s="75" t="s">
        <v>34</v>
      </c>
      <c r="E75" s="155"/>
      <c r="F75" s="54"/>
      <c r="G75" s="83"/>
    </row>
    <row r="76" spans="1:7" ht="28.2" customHeight="1" x14ac:dyDescent="0.3">
      <c r="A76" s="181" t="s">
        <v>46</v>
      </c>
      <c r="B76" s="183" t="s">
        <v>47</v>
      </c>
      <c r="C76" s="156">
        <v>2210</v>
      </c>
      <c r="D76" s="31">
        <v>99900</v>
      </c>
      <c r="E76" s="154" t="s">
        <v>32</v>
      </c>
      <c r="F76" s="52">
        <v>45689</v>
      </c>
      <c r="G76" s="81"/>
    </row>
    <row r="77" spans="1:7" ht="31.2" x14ac:dyDescent="0.3">
      <c r="A77" s="182"/>
      <c r="B77" s="184"/>
      <c r="C77" s="157"/>
      <c r="D77" s="11" t="s">
        <v>42</v>
      </c>
      <c r="E77" s="155"/>
      <c r="F77" s="54"/>
      <c r="G77" s="83"/>
    </row>
    <row r="78" spans="1:7" ht="46.8" x14ac:dyDescent="0.3">
      <c r="A78" s="84" t="s">
        <v>52</v>
      </c>
      <c r="B78" s="55" t="s">
        <v>71</v>
      </c>
      <c r="C78" s="73">
        <v>2210</v>
      </c>
      <c r="D78" s="56">
        <v>80000</v>
      </c>
      <c r="E78" s="185" t="s">
        <v>32</v>
      </c>
      <c r="F78" s="52">
        <v>45689</v>
      </c>
      <c r="G78" s="81"/>
    </row>
    <row r="79" spans="1:7" ht="31.2" x14ac:dyDescent="0.3">
      <c r="A79" s="85"/>
      <c r="B79" s="57"/>
      <c r="C79" s="75"/>
      <c r="D79" s="75" t="s">
        <v>53</v>
      </c>
      <c r="E79" s="138"/>
      <c r="F79" s="54"/>
      <c r="G79" s="83"/>
    </row>
    <row r="80" spans="1:7" ht="31.2" x14ac:dyDescent="0.3">
      <c r="A80" s="86" t="s">
        <v>54</v>
      </c>
      <c r="B80" s="26" t="s">
        <v>55</v>
      </c>
      <c r="C80" s="27">
        <v>2210</v>
      </c>
      <c r="D80" s="31">
        <v>99900</v>
      </c>
      <c r="E80" s="154" t="s">
        <v>32</v>
      </c>
      <c r="F80" s="52">
        <v>45689</v>
      </c>
      <c r="G80" s="81"/>
    </row>
    <row r="81" spans="1:7" ht="31.2" x14ac:dyDescent="0.3">
      <c r="A81" s="85"/>
      <c r="B81" s="57"/>
      <c r="C81" s="58"/>
      <c r="D81" s="75" t="s">
        <v>42</v>
      </c>
      <c r="E81" s="155"/>
      <c r="F81" s="54"/>
      <c r="G81" s="83"/>
    </row>
    <row r="82" spans="1:7" ht="46.8" x14ac:dyDescent="0.3">
      <c r="A82" s="87" t="s">
        <v>56</v>
      </c>
      <c r="B82" s="55" t="s">
        <v>57</v>
      </c>
      <c r="C82" s="59">
        <v>2210</v>
      </c>
      <c r="D82" s="31">
        <v>99900</v>
      </c>
      <c r="E82" s="154" t="s">
        <v>32</v>
      </c>
      <c r="F82" s="52">
        <v>45689</v>
      </c>
      <c r="G82" s="81"/>
    </row>
    <row r="83" spans="1:7" ht="31.2" x14ac:dyDescent="0.3">
      <c r="A83" s="85"/>
      <c r="B83" s="57"/>
      <c r="C83" s="58"/>
      <c r="D83" s="75" t="s">
        <v>42</v>
      </c>
      <c r="E83" s="155"/>
      <c r="F83" s="54"/>
      <c r="G83" s="83"/>
    </row>
    <row r="84" spans="1:7" ht="31.2" x14ac:dyDescent="0.3">
      <c r="A84" s="87" t="s">
        <v>109</v>
      </c>
      <c r="B84" s="55" t="s">
        <v>110</v>
      </c>
      <c r="C84" s="59">
        <v>2210</v>
      </c>
      <c r="D84" s="31">
        <v>190000</v>
      </c>
      <c r="E84" s="185" t="s">
        <v>108</v>
      </c>
      <c r="F84" s="52">
        <v>45689</v>
      </c>
      <c r="G84" s="81"/>
    </row>
    <row r="85" spans="1:7" ht="31.2" x14ac:dyDescent="0.3">
      <c r="A85" s="85"/>
      <c r="B85" s="57"/>
      <c r="C85" s="58"/>
      <c r="D85" s="89" t="s">
        <v>111</v>
      </c>
      <c r="E85" s="138"/>
      <c r="F85" s="54"/>
      <c r="G85" s="83"/>
    </row>
    <row r="86" spans="1:7" ht="31.2" x14ac:dyDescent="0.3">
      <c r="A86" s="109" t="s">
        <v>60</v>
      </c>
      <c r="B86" s="109" t="s">
        <v>61</v>
      </c>
      <c r="C86" s="114">
        <v>2210</v>
      </c>
      <c r="D86" s="31">
        <v>200000</v>
      </c>
      <c r="E86" s="139" t="s">
        <v>101</v>
      </c>
      <c r="F86" s="125">
        <v>45658</v>
      </c>
      <c r="G86" s="108"/>
    </row>
    <row r="87" spans="1:7" ht="31.2" x14ac:dyDescent="0.3">
      <c r="A87" s="100"/>
      <c r="B87" s="98"/>
      <c r="C87" s="114"/>
      <c r="D87" s="114" t="s">
        <v>100</v>
      </c>
      <c r="E87" s="139"/>
      <c r="F87" s="101"/>
      <c r="G87" s="101"/>
    </row>
    <row r="88" spans="1:7" ht="43.2" customHeight="1" x14ac:dyDescent="0.3">
      <c r="A88" s="109" t="s">
        <v>62</v>
      </c>
      <c r="B88" s="109" t="s">
        <v>63</v>
      </c>
      <c r="C88" s="114">
        <v>2210</v>
      </c>
      <c r="D88" s="31">
        <v>99900</v>
      </c>
      <c r="E88" s="186" t="s">
        <v>32</v>
      </c>
      <c r="F88" s="125">
        <v>45689</v>
      </c>
      <c r="G88" s="108"/>
    </row>
    <row r="89" spans="1:7" ht="31.2" x14ac:dyDescent="0.3">
      <c r="A89" s="100"/>
      <c r="B89" s="98"/>
      <c r="C89" s="114"/>
      <c r="D89" s="114" t="s">
        <v>42</v>
      </c>
      <c r="E89" s="186"/>
      <c r="F89" s="101"/>
      <c r="G89" s="101"/>
    </row>
    <row r="90" spans="1:7" ht="43.2" customHeight="1" x14ac:dyDescent="0.3">
      <c r="A90" s="109" t="s">
        <v>112</v>
      </c>
      <c r="B90" s="109" t="s">
        <v>73</v>
      </c>
      <c r="C90" s="114">
        <v>2210</v>
      </c>
      <c r="D90" s="31">
        <v>83400</v>
      </c>
      <c r="E90" s="139" t="s">
        <v>108</v>
      </c>
      <c r="F90" s="125">
        <v>45689</v>
      </c>
      <c r="G90" s="108"/>
    </row>
    <row r="91" spans="1:7" ht="46.8" x14ac:dyDescent="0.3">
      <c r="A91" s="100"/>
      <c r="B91" s="98"/>
      <c r="C91" s="114"/>
      <c r="D91" s="114" t="s">
        <v>113</v>
      </c>
      <c r="E91" s="139"/>
      <c r="F91" s="101"/>
      <c r="G91" s="101"/>
    </row>
    <row r="92" spans="1:7" ht="51" customHeight="1" x14ac:dyDescent="0.3">
      <c r="A92" s="121" t="s">
        <v>112</v>
      </c>
      <c r="B92" s="121" t="s">
        <v>73</v>
      </c>
      <c r="C92" s="116">
        <v>2210</v>
      </c>
      <c r="D92" s="104">
        <v>83400</v>
      </c>
      <c r="E92" s="138" t="s">
        <v>32</v>
      </c>
      <c r="F92" s="126">
        <v>45717</v>
      </c>
      <c r="G92" s="90"/>
    </row>
    <row r="93" spans="1:7" ht="49.2" customHeight="1" x14ac:dyDescent="0.3">
      <c r="A93" s="98"/>
      <c r="B93" s="98"/>
      <c r="C93" s="100"/>
      <c r="D93" s="94" t="s">
        <v>113</v>
      </c>
      <c r="E93" s="139"/>
      <c r="F93" s="101"/>
      <c r="G93" s="90"/>
    </row>
    <row r="94" spans="1:7" ht="49.2" customHeight="1" x14ac:dyDescent="0.3">
      <c r="A94" s="102" t="s">
        <v>115</v>
      </c>
      <c r="B94" s="102" t="s">
        <v>114</v>
      </c>
      <c r="C94" s="103">
        <v>2210</v>
      </c>
      <c r="D94" s="31">
        <v>39990</v>
      </c>
      <c r="E94" s="139" t="s">
        <v>32</v>
      </c>
      <c r="F94" s="99">
        <v>45717</v>
      </c>
      <c r="G94" s="92"/>
    </row>
    <row r="95" spans="1:7" ht="49.2" customHeight="1" x14ac:dyDescent="0.3">
      <c r="A95" s="98"/>
      <c r="B95" s="98"/>
      <c r="C95" s="100"/>
      <c r="D95" s="94" t="s">
        <v>116</v>
      </c>
      <c r="E95" s="139"/>
      <c r="F95" s="101"/>
      <c r="G95" s="92"/>
    </row>
    <row r="96" spans="1:7" ht="49.2" customHeight="1" x14ac:dyDescent="0.3">
      <c r="A96" s="102" t="s">
        <v>127</v>
      </c>
      <c r="B96" s="102" t="s">
        <v>128</v>
      </c>
      <c r="C96" s="103">
        <v>2210</v>
      </c>
      <c r="D96" s="31">
        <v>320000</v>
      </c>
      <c r="E96" s="139" t="s">
        <v>108</v>
      </c>
      <c r="F96" s="99">
        <v>45748</v>
      </c>
      <c r="G96" s="137"/>
    </row>
    <row r="97" spans="1:7" ht="49.2" customHeight="1" thickBot="1" x14ac:dyDescent="0.35">
      <c r="A97" s="98"/>
      <c r="B97" s="98"/>
      <c r="C97" s="100"/>
      <c r="D97" s="136" t="s">
        <v>129</v>
      </c>
      <c r="E97" s="139"/>
      <c r="F97" s="101"/>
      <c r="G97" s="137"/>
    </row>
    <row r="98" spans="1:7" ht="16.2" thickBot="1" x14ac:dyDescent="0.35">
      <c r="A98" s="95" t="s">
        <v>64</v>
      </c>
      <c r="B98" s="95"/>
      <c r="C98" s="96"/>
      <c r="D98" s="69">
        <f>D88+D86+D82+D80+D78+D76+D74+D68+D66+D90+D92+D94+D84+D96</f>
        <v>1568390</v>
      </c>
      <c r="E98" s="97"/>
      <c r="F98" s="97"/>
      <c r="G98" s="68"/>
    </row>
    <row r="99" spans="1:7" x14ac:dyDescent="0.3">
      <c r="B99" s="37"/>
      <c r="C99" s="60"/>
      <c r="D99" s="37"/>
      <c r="E99" s="60"/>
      <c r="F99" s="53"/>
      <c r="G99" s="53"/>
    </row>
    <row r="100" spans="1:7" x14ac:dyDescent="0.3">
      <c r="B100" s="37"/>
      <c r="C100" s="60"/>
      <c r="D100" s="37"/>
      <c r="E100" s="60"/>
      <c r="F100" s="53"/>
      <c r="G100" s="53"/>
    </row>
    <row r="101" spans="1:7" x14ac:dyDescent="0.3">
      <c r="B101" s="37"/>
      <c r="C101" s="60"/>
      <c r="D101" s="37"/>
      <c r="E101" s="60"/>
      <c r="F101" s="53"/>
      <c r="G101" s="53"/>
    </row>
    <row r="102" spans="1:7" x14ac:dyDescent="0.3">
      <c r="B102" s="37"/>
      <c r="C102" s="60"/>
      <c r="D102" s="37"/>
      <c r="E102" s="60"/>
      <c r="F102" s="53"/>
      <c r="G102" s="53"/>
    </row>
    <row r="103" spans="1:7" x14ac:dyDescent="0.3">
      <c r="B103" s="61"/>
      <c r="C103" s="60"/>
      <c r="D103" s="53"/>
      <c r="E103" s="53"/>
      <c r="F103" s="53"/>
      <c r="G103" s="53"/>
    </row>
    <row r="104" spans="1:7" x14ac:dyDescent="0.3">
      <c r="B104" s="61"/>
      <c r="C104" s="60"/>
      <c r="D104" s="162"/>
      <c r="E104" s="162"/>
      <c r="F104" s="162"/>
      <c r="G104" s="162"/>
    </row>
    <row r="105" spans="1:7" x14ac:dyDescent="0.3">
      <c r="B105" s="61"/>
      <c r="C105" s="60"/>
      <c r="D105" s="163"/>
      <c r="E105" s="163"/>
      <c r="F105" s="163"/>
      <c r="G105" s="163"/>
    </row>
    <row r="106" spans="1:7" x14ac:dyDescent="0.3">
      <c r="F106" s="180"/>
      <c r="G106" s="180"/>
    </row>
    <row r="107" spans="1:7" x14ac:dyDescent="0.3">
      <c r="B107" s="37"/>
      <c r="C107" s="60"/>
      <c r="D107" s="37"/>
      <c r="E107" s="63"/>
      <c r="F107" s="63"/>
      <c r="G107" s="63"/>
    </row>
    <row r="108" spans="1:7" x14ac:dyDescent="0.3">
      <c r="B108" s="61"/>
      <c r="C108" s="60"/>
      <c r="D108" s="162"/>
      <c r="E108" s="162"/>
      <c r="F108" s="162"/>
      <c r="G108" s="162"/>
    </row>
    <row r="109" spans="1:7" x14ac:dyDescent="0.3">
      <c r="B109" s="61"/>
      <c r="C109" s="60"/>
      <c r="D109" s="163"/>
      <c r="E109" s="163"/>
      <c r="F109" s="163"/>
      <c r="G109" s="163"/>
    </row>
    <row r="110" spans="1:7" x14ac:dyDescent="0.3">
      <c r="B110" s="61"/>
      <c r="C110" s="60"/>
      <c r="D110" s="53"/>
      <c r="E110" s="53"/>
      <c r="F110" s="53"/>
      <c r="G110" s="53"/>
    </row>
    <row r="111" spans="1:7" x14ac:dyDescent="0.3">
      <c r="B111" s="61"/>
      <c r="C111" s="60"/>
      <c r="D111" s="162"/>
      <c r="E111" s="162"/>
      <c r="F111" s="162"/>
      <c r="G111" s="162"/>
    </row>
    <row r="112" spans="1:7" x14ac:dyDescent="0.3">
      <c r="B112" s="61"/>
      <c r="C112" s="60"/>
      <c r="D112" s="163"/>
      <c r="E112" s="163"/>
      <c r="F112" s="163"/>
      <c r="G112" s="163"/>
    </row>
    <row r="113" spans="2:7" x14ac:dyDescent="0.3">
      <c r="B113" s="61"/>
      <c r="C113" s="60"/>
      <c r="D113" s="163"/>
      <c r="E113" s="163"/>
      <c r="F113" s="163"/>
      <c r="G113" s="163"/>
    </row>
    <row r="114" spans="2:7" x14ac:dyDescent="0.3">
      <c r="B114" s="61"/>
      <c r="C114" s="60"/>
      <c r="D114" s="53"/>
      <c r="E114" s="53"/>
      <c r="F114" s="53"/>
      <c r="G114" s="53"/>
    </row>
    <row r="115" spans="2:7" x14ac:dyDescent="0.3">
      <c r="B115" s="61"/>
      <c r="C115" s="60"/>
      <c r="D115" s="162"/>
      <c r="E115" s="162"/>
      <c r="F115" s="162"/>
      <c r="G115" s="162"/>
    </row>
    <row r="116" spans="2:7" x14ac:dyDescent="0.3">
      <c r="B116" s="61"/>
      <c r="C116" s="60"/>
      <c r="D116" s="163"/>
      <c r="E116" s="163"/>
      <c r="F116" s="163"/>
      <c r="G116" s="163"/>
    </row>
    <row r="117" spans="2:7" x14ac:dyDescent="0.3">
      <c r="F117" s="180"/>
      <c r="G117" s="180"/>
    </row>
    <row r="118" spans="2:7" x14ac:dyDescent="0.3">
      <c r="B118" s="37"/>
      <c r="C118" s="60"/>
      <c r="D118" s="37"/>
      <c r="E118" s="63"/>
      <c r="F118" s="63"/>
      <c r="G118" s="63"/>
    </row>
    <row r="119" spans="2:7" x14ac:dyDescent="0.3">
      <c r="B119" s="61"/>
      <c r="C119" s="60"/>
      <c r="D119" s="162"/>
      <c r="E119" s="162"/>
      <c r="F119" s="162"/>
      <c r="G119" s="162"/>
    </row>
    <row r="120" spans="2:7" x14ac:dyDescent="0.3">
      <c r="B120" s="61"/>
      <c r="C120" s="60"/>
      <c r="D120" s="163"/>
      <c r="E120" s="163"/>
      <c r="F120" s="163"/>
      <c r="G120" s="163"/>
    </row>
    <row r="121" spans="2:7" x14ac:dyDescent="0.3">
      <c r="B121" s="61"/>
      <c r="C121" s="60"/>
      <c r="D121" s="53"/>
      <c r="E121" s="53"/>
      <c r="F121" s="53"/>
      <c r="G121" s="53"/>
    </row>
    <row r="122" spans="2:7" x14ac:dyDescent="0.3">
      <c r="B122" s="61"/>
      <c r="C122" s="60"/>
      <c r="D122" s="162"/>
      <c r="E122" s="162"/>
      <c r="F122" s="162"/>
      <c r="G122" s="162"/>
    </row>
    <row r="123" spans="2:7" x14ac:dyDescent="0.3">
      <c r="B123" s="61"/>
      <c r="C123" s="60"/>
      <c r="D123" s="163"/>
      <c r="E123" s="163"/>
      <c r="F123" s="163"/>
      <c r="G123" s="163"/>
    </row>
    <row r="124" spans="2:7" x14ac:dyDescent="0.3">
      <c r="F124" s="180"/>
      <c r="G124" s="180"/>
    </row>
    <row r="125" spans="2:7" x14ac:dyDescent="0.3">
      <c r="B125" s="37"/>
      <c r="C125" s="60"/>
      <c r="D125" s="37"/>
      <c r="E125" s="63"/>
      <c r="F125" s="63"/>
      <c r="G125" s="63"/>
    </row>
    <row r="126" spans="2:7" x14ac:dyDescent="0.3">
      <c r="B126" s="61"/>
      <c r="C126" s="60"/>
      <c r="D126" s="162"/>
      <c r="E126" s="162"/>
      <c r="F126" s="162"/>
      <c r="G126" s="162"/>
    </row>
    <row r="127" spans="2:7" x14ac:dyDescent="0.3">
      <c r="B127" s="61"/>
      <c r="C127" s="60"/>
      <c r="D127" s="163"/>
      <c r="E127" s="163"/>
      <c r="F127" s="163"/>
      <c r="G127" s="163"/>
    </row>
    <row r="128" spans="2:7" x14ac:dyDescent="0.3">
      <c r="B128" s="61"/>
      <c r="C128" s="60"/>
      <c r="D128" s="53"/>
      <c r="E128" s="53"/>
      <c r="F128" s="53"/>
      <c r="G128" s="53"/>
    </row>
    <row r="129" spans="2:7" x14ac:dyDescent="0.3">
      <c r="B129" s="61"/>
      <c r="C129" s="60"/>
      <c r="D129" s="162"/>
      <c r="E129" s="162"/>
      <c r="F129" s="162"/>
      <c r="G129" s="162"/>
    </row>
    <row r="130" spans="2:7" x14ac:dyDescent="0.3">
      <c r="B130" s="61"/>
      <c r="C130" s="60"/>
      <c r="D130" s="163"/>
      <c r="E130" s="163"/>
      <c r="F130" s="163"/>
      <c r="G130" s="163"/>
    </row>
  </sheetData>
  <mergeCells count="94">
    <mergeCell ref="E96:E97"/>
    <mergeCell ref="E94:E95"/>
    <mergeCell ref="A33:A34"/>
    <mergeCell ref="G33:G34"/>
    <mergeCell ref="A1:G1"/>
    <mergeCell ref="A2:F2"/>
    <mergeCell ref="A3:G3"/>
    <mergeCell ref="A5:G5"/>
    <mergeCell ref="A4:G4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E80:E81"/>
    <mergeCell ref="E82:E83"/>
    <mergeCell ref="E86:E87"/>
    <mergeCell ref="E88:E89"/>
    <mergeCell ref="G44:G45"/>
    <mergeCell ref="A76:A77"/>
    <mergeCell ref="B76:B77"/>
    <mergeCell ref="C76:C77"/>
    <mergeCell ref="E78:E79"/>
    <mergeCell ref="E84:E85"/>
    <mergeCell ref="D109:G109"/>
    <mergeCell ref="D111:G111"/>
    <mergeCell ref="D112:G112"/>
    <mergeCell ref="D113:G113"/>
    <mergeCell ref="D104:G104"/>
    <mergeCell ref="D105:G105"/>
    <mergeCell ref="F106:G106"/>
    <mergeCell ref="D108:G108"/>
    <mergeCell ref="D115:G115"/>
    <mergeCell ref="D116:G116"/>
    <mergeCell ref="F117:G117"/>
    <mergeCell ref="D119:G119"/>
    <mergeCell ref="D120:G120"/>
    <mergeCell ref="D122:G122"/>
    <mergeCell ref="D123:G123"/>
    <mergeCell ref="F124:G124"/>
    <mergeCell ref="D126:G126"/>
    <mergeCell ref="D127:G127"/>
    <mergeCell ref="A63:A64"/>
    <mergeCell ref="F63:F64"/>
    <mergeCell ref="D129:G129"/>
    <mergeCell ref="D130:G130"/>
    <mergeCell ref="A66:A67"/>
    <mergeCell ref="B66:B67"/>
    <mergeCell ref="C66:C67"/>
    <mergeCell ref="E66:E67"/>
    <mergeCell ref="G66:G67"/>
    <mergeCell ref="D72:G72"/>
    <mergeCell ref="D70:G70"/>
    <mergeCell ref="D69:G69"/>
    <mergeCell ref="B68:B73"/>
    <mergeCell ref="A68:A73"/>
    <mergeCell ref="C68:C73"/>
    <mergeCell ref="E76:E77"/>
    <mergeCell ref="A26:A27"/>
    <mergeCell ref="E90:E91"/>
    <mergeCell ref="E38:E39"/>
    <mergeCell ref="G38:G39"/>
    <mergeCell ref="A74:A75"/>
    <mergeCell ref="B74:B75"/>
    <mergeCell ref="E74:E75"/>
    <mergeCell ref="G40:G41"/>
    <mergeCell ref="C74:C75"/>
    <mergeCell ref="G46:G47"/>
    <mergeCell ref="G48:G49"/>
    <mergeCell ref="G50:G51"/>
    <mergeCell ref="G52:G53"/>
    <mergeCell ref="G63:G64"/>
    <mergeCell ref="C63:C64"/>
    <mergeCell ref="E63:E64"/>
    <mergeCell ref="E92:E93"/>
    <mergeCell ref="G42:G43"/>
    <mergeCell ref="A8:A9"/>
    <mergeCell ref="G8:G9"/>
    <mergeCell ref="A10:A11"/>
    <mergeCell ref="G10:G11"/>
    <mergeCell ref="A12:A13"/>
    <mergeCell ref="G12:G13"/>
    <mergeCell ref="A36:A37"/>
    <mergeCell ref="G36:G37"/>
    <mergeCell ref="A20:A21"/>
    <mergeCell ref="G20:G21"/>
    <mergeCell ref="A22:A23"/>
    <mergeCell ref="G22:G23"/>
    <mergeCell ref="A24:A25"/>
    <mergeCell ref="G24:G25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2025-04-03T09:57:47Z</dcterms:modified>
</cp:coreProperties>
</file>