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Закупівлі\2025 рік\Річний план 2025\"/>
    </mc:Choice>
  </mc:AlternateContent>
  <bookViews>
    <workbookView xWindow="0" yWindow="0" windowWidth="23040" windowHeight="8784"/>
  </bookViews>
  <sheets>
    <sheet name="заг" sheetId="6" r:id="rId1"/>
  </sheets>
  <definedNames>
    <definedName name="_xlnm._FilterDatabase" localSheetId="0" hidden="1">заг!$A$6:$G$7</definedName>
    <definedName name="_xlnm.Print_Titles" localSheetId="0">заг!$6:$7</definedName>
  </definedNames>
  <calcPr calcId="162913"/>
  <fileRecoveryPr autoRecover="0"/>
</workbook>
</file>

<file path=xl/calcChain.xml><?xml version="1.0" encoding="utf-8"?>
<calcChain xmlns="http://schemas.openxmlformats.org/spreadsheetml/2006/main">
  <c r="D112" i="6" l="1"/>
  <c r="D66" i="6" l="1"/>
  <c r="D30" i="6" l="1"/>
  <c r="D35" i="6" l="1"/>
  <c r="D14" i="6" l="1"/>
  <c r="D19" i="6" l="1"/>
  <c r="D67" i="6" l="1"/>
  <c r="D69" i="6" l="1"/>
</calcChain>
</file>

<file path=xl/sharedStrings.xml><?xml version="1.0" encoding="utf-8"?>
<sst xmlns="http://schemas.openxmlformats.org/spreadsheetml/2006/main" count="226" uniqueCount="145">
  <si>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</si>
  <si>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</si>
  <si>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</si>
  <si>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</si>
  <si>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</si>
  <si>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</si>
  <si>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5.Код КЕКВ              (для бюджетних коштів)</t>
  </si>
  <si>
    <t>Всього за КЕКВ 2274" Оплата природного газу"</t>
  </si>
  <si>
    <t>квітень</t>
  </si>
  <si>
    <t>1. Найменування замовника Державна митна служба України (місцезнаходження:м. Київ, вул.Дегтярівська,11г)</t>
  </si>
  <si>
    <t>4.Коди та назви відповідних класифікаторів предмета закупівель (за наявності)</t>
  </si>
  <si>
    <t>Послуги з постачання природного газу за адресою Київська обл., Вишгородський р-н. с.Лютіж, УрочищеТуровча 1 (ДК 021: 2015 09120000-6 Газове паливо) (Послуги з постачання природного газу за адресою Київська обл., Вишгородський р-н. с.Лютіж, УрочищеТуровча 1: ДК 021: 2015 09120000-6 Газове паливо)(09120000-6 Газове паливо)</t>
  </si>
  <si>
    <t>через ЦЗО</t>
  </si>
  <si>
    <t>загальний фонд КПКВ 3506010 Довідка про зміни до кошторису №167 від 30.10.2023                -1242300грн</t>
  </si>
  <si>
    <t>(00 гривень 00 коп)</t>
  </si>
  <si>
    <t>(найменування замовника, код за ЄДРПОУ, категорія)</t>
  </si>
  <si>
    <t>2. Код ЄДРПОУ замовника 43115923
3. Категорія:  Юридична особа, яка забезпечує потреби держави або територіальної громади</t>
  </si>
  <si>
    <t xml:space="preserve"> ДК 021:2015 - 09310000-5 Електрична енергія (електрична енергія) </t>
  </si>
  <si>
    <t xml:space="preserve">листопад 2024 рік </t>
  </si>
  <si>
    <t>РІЧНИЙ ПЛАН ЗАКУПІВЕЛЬ Держмитслужби (апарат) із змінами</t>
  </si>
  <si>
    <t>ДК 021:2015 70330000-3 Послуги з управління нерухомістю, надавані на платній основі чи на договірних засадах (експлуатаційні та інші послуги, пов’язані з утриманням нежитлових приміщень, адміністративних будівель та прилеглої території Держмитслужби)</t>
  </si>
  <si>
    <t>грудень 2024</t>
  </si>
  <si>
    <t>Всього за КЕКВ 2240 „Оплата послуг (крім комунальних)</t>
  </si>
  <si>
    <t>ДК 021:2015 90510000-5 Утилізація сміття та поводження зі сміттям (послуги з вивезення побутових відходів)</t>
  </si>
  <si>
    <t>січень 2025</t>
  </si>
  <si>
    <t>Всього за КЕКВ 2275„Оплата інших енергоносіїв та інших комунальних послуг"</t>
  </si>
  <si>
    <t xml:space="preserve">ДК 021:2015 15980000-1 Безалкогольні напої </t>
  </si>
  <si>
    <t xml:space="preserve"> (десять мільйонів дев'ятсот п'ятдесят вісім тсяч двісті гривень 00 коп)</t>
  </si>
  <si>
    <t xml:space="preserve"> (сто двадцять чотири тисячі дев'ятсот гривень 00 коп)</t>
  </si>
  <si>
    <t xml:space="preserve"> (одинадцять мільйонів триста дев'яносто п'ять тисяч шістсот шістдесят три гривні 10 коп)</t>
  </si>
  <si>
    <t>Закупівля без використання електронної системи</t>
  </si>
  <si>
    <t xml:space="preserve">ДК 021:2015 44220000-8 Столярні вироби </t>
  </si>
  <si>
    <t>(пятдесят тисяч гривень 00 коп.)</t>
  </si>
  <si>
    <t>ДК 021:2015 50530000-9 Послуги з ремонту і технічного обслуговування техніки (Послуги із технічного обслуговування та ремонту трансформаторі)</t>
  </si>
  <si>
    <t xml:space="preserve">ДК 021:2015 50530000-9 Послуги з ремонту і технічного обслуговування техніки </t>
  </si>
  <si>
    <t>(сорок тисяч гривень 00 коп)</t>
  </si>
  <si>
    <t>ДК 021:2015 42910000-8 Апарати для дистилювання, фільтрування чи ректифікаціі (фільтри для очистки води)</t>
  </si>
  <si>
    <t xml:space="preserve">ДК 021:2015 42910000-8 Апарати для дистилювання, фільтрування чи ректифікаціі </t>
  </si>
  <si>
    <t>ДК 021:2015 45450000-6 Інші завершальні будівельні роботи (Поточний ремонт трансформаторної підстанції)</t>
  </si>
  <si>
    <t xml:space="preserve">ДК 021:2015 45450000-6 Інші завершальні будівельні роботи </t>
  </si>
  <si>
    <t>(дев’яносто дев’ять тисяч гривень 00 коп  )</t>
  </si>
  <si>
    <t>ДК 021:2015 66510000-8 Страхові послуги (Послуги з проведення обов'язкового страхування цивільно-правової відповідальності власників наземних транспортних засобів)</t>
  </si>
  <si>
    <t>ДК 021:2015 66510000-8 Страхові послуги</t>
  </si>
  <si>
    <t>(сімдесят тисяч гривень 00 коп)</t>
  </si>
  <si>
    <t>ДК 021:2015 31440000-2 Акумуляторні батареї (Стартова акумуляторна батарея)</t>
  </si>
  <si>
    <t xml:space="preserve">ДК 021:2015 31440000-2 Акумуляторні батареї </t>
  </si>
  <si>
    <t>ДК 021:2015 45310000-3 Електромонтажні роботи (Послуги з проведення аудиту систем електромережі)</t>
  </si>
  <si>
    <t xml:space="preserve">ДК 021:2015 45310000-3 Електромонтажні роботи </t>
  </si>
  <si>
    <t>ДК 021:2015 71320000-7 Послуги з інженерного проектування (Послуги із виготовлення технічної документації реконструкції теплових пунктів)</t>
  </si>
  <si>
    <t xml:space="preserve">ДК 021:2015 71320000-7 Послуги з інженерного проектування </t>
  </si>
  <si>
    <t>ДК 021:2015 Електрична апаратура для комутування та захисту електричних кіл (Електричні клапани)</t>
  </si>
  <si>
    <t>(вісімдесят тисяч гривень 00 коп)</t>
  </si>
  <si>
    <t>ДК 021:2015 38420000-5 Прилади для вимірювання витрати, рівня та тиску рідин і газів (манометри та супутні товари)</t>
  </si>
  <si>
    <t>ДК 021:2015 38420000-5 Прилади для вимірювання витрати, рівня та тиску рідин і газів</t>
  </si>
  <si>
    <t>ДК 021:2015 39110000-6 Сидіння, стільці та супутні вироби і частини до них Крісла офісні та стільці (Крісла офісні та стільці)</t>
  </si>
  <si>
    <t xml:space="preserve">ДК 021:2015 39110000-6 Сидіння, стільці та супутні вироби і частини до них Крісла офісні та стільці </t>
  </si>
  <si>
    <t>ДК 021:2015 50110000-9 Послуги з ремонту і технічного обслуговування мототранспортних засобів і супутнього обладнання (послуги з технічного обслуговування та ремонту транспортних засобів)</t>
  </si>
  <si>
    <t>ДК 021:2015 50110000-9 Послуги з ремонту і технічного обслуговування мототранспортних засобів і супутнього обладнання</t>
  </si>
  <si>
    <t>ДК 021:2015 39120000-9 Столи, серванти, письмові столи та книжкові шафи (столи письмові)</t>
  </si>
  <si>
    <t>ДК 021:2015 39120000-9 Столи, серванти, письмові столи та книжкові шафи</t>
  </si>
  <si>
    <t>ДК 021:2015 34350000-5 Шини для транспортних засобів великої та малої тоннажності (Автомобільні шини)</t>
  </si>
  <si>
    <t xml:space="preserve">ДК 021:2015 34350000-5 Шини для транспортних засобів великої та малої тоннажності </t>
  </si>
  <si>
    <t>Всього за КЕКВ 2210 Предмети, матеріали, обладнання та інвентар</t>
  </si>
  <si>
    <r>
      <t xml:space="preserve">                     на 2025 рік</t>
    </r>
    <r>
      <rPr>
        <sz val="12"/>
        <rFont val="Times New Roman"/>
        <family val="1"/>
        <charset val="204"/>
      </rPr>
      <t xml:space="preserve">   </t>
    </r>
  </si>
  <si>
    <r>
      <t>Код  ДК 021: 2015 09310000-5</t>
    </r>
    <r>
      <rPr>
        <sz val="12"/>
        <rFont val="Times New Roman"/>
        <family val="1"/>
        <charset val="204"/>
      </rPr>
      <t xml:space="preserve"> Електрична енергія
(09310000-5 Електрична енергія)   </t>
    </r>
  </si>
  <si>
    <r>
      <t>відкриті торги (</t>
    </r>
    <r>
      <rPr>
        <i/>
        <sz val="12"/>
        <rFont val="Times New Roman"/>
        <family val="1"/>
        <charset val="204"/>
      </rPr>
      <t>з урахуванням собливостей</t>
    </r>
    <r>
      <rPr>
        <sz val="12"/>
        <rFont val="Times New Roman"/>
        <family val="1"/>
        <charset val="204"/>
      </rPr>
      <t>)</t>
    </r>
  </si>
  <si>
    <r>
      <t xml:space="preserve">Код  ДК 021: 2015 70330000-3 </t>
    </r>
    <r>
      <rPr>
        <sz val="12"/>
        <rFont val="Times New Roman"/>
        <family val="1"/>
        <charset val="204"/>
      </rPr>
      <t>Послуги з управління нерухомістю, надавані на платній основі чи на договірних засадах</t>
    </r>
  </si>
  <si>
    <r>
      <t xml:space="preserve">Код  ДК 021: 2015 09120000-6 </t>
    </r>
    <r>
      <rPr>
        <sz val="12"/>
        <rFont val="Times New Roman"/>
        <family val="1"/>
        <charset val="204"/>
      </rPr>
      <t>Газове паливо
(09120000-6 Газове паливо)</t>
    </r>
  </si>
  <si>
    <r>
      <t xml:space="preserve">відкриті торги </t>
    </r>
    <r>
      <rPr>
        <i/>
        <sz val="12"/>
        <rFont val="Times New Roman"/>
        <family val="1"/>
        <charset val="204"/>
      </rPr>
      <t>(з урахуванням собливостей)</t>
    </r>
  </si>
  <si>
    <t>ДК 021:2015 31210000-1 — Електрична апаратура для комутування та захисту електричних кіл</t>
  </si>
  <si>
    <r>
      <t xml:space="preserve">Код  ДК 021: 2015 </t>
    </r>
    <r>
      <rPr>
        <sz val="12"/>
        <rFont val="Times New Roman"/>
        <family val="1"/>
        <charset val="204"/>
      </rPr>
      <t xml:space="preserve">90510000-5 Утилізація сміття та поводження зі сміттям </t>
    </r>
  </si>
  <si>
    <t>ДК 021:2015 35110000-8 — Протипожежне, рятувальне та захисне обладнання</t>
  </si>
  <si>
    <t>ДК 021-2015: 72260000-5 Послуги, пов’язані з програмним забезпеченням (послуги із постачання примірників комп’ютерних програм «M.E.Doc» та «Звіт Корпорація», їх технічний та консультаційний супровід)</t>
  </si>
  <si>
    <t>ДК 021-2015: 72260000-5 Послуги, пов’язані з програмним забезпеченням</t>
  </si>
  <si>
    <t xml:space="preserve">(чотириста пятдесят тисяч гривень 00 коп.)  </t>
  </si>
  <si>
    <t>ДК 021-2015: 65310000-9 Розподіл електричної енергії (послуги з розподілу електричної енергії)</t>
  </si>
  <si>
    <r>
      <t xml:space="preserve">Код  ДК 021: 2015 </t>
    </r>
    <r>
      <rPr>
        <sz val="12"/>
        <rFont val="Times New Roman"/>
        <family val="1"/>
        <charset val="204"/>
      </rPr>
      <t xml:space="preserve">65310000-9 Розподіл електричної енергії   </t>
    </r>
  </si>
  <si>
    <t xml:space="preserve"> (один мільйон триста дві тисячі шістсот вісімдесят дев'ять гривень 14 коп)</t>
  </si>
  <si>
    <t>ДК 021-2015: 65310000-9 Розподіл електричної енергії (послуги з забезпечення перетікань реактивної електричної енергії)</t>
  </si>
  <si>
    <t xml:space="preserve"> (тринадцять тисяч вісімсот вісімдесят сім гривеь 13 коп)</t>
  </si>
  <si>
    <t xml:space="preserve"> (дев'ятнадцять тисяч п'ятсот дві гривні 40 коп)</t>
  </si>
  <si>
    <t>ДК 021-2015: 65310000-9 Розподіл електричної енергії (послуги з розподілу електричної енергії та послуги із забезпечення перетікань реактивної електричної енергії)</t>
  </si>
  <si>
    <t xml:space="preserve"> (сто дві тисячі чотириста двадцять сім гривень 80 коп)</t>
  </si>
  <si>
    <t>Всього за КЕКВ 2272 " Оплата водопостачання та водовідведення"</t>
  </si>
  <si>
    <t>ДК 021-2015: 90430000-0 Послуги з відведення стічних вод (послуги з централізованого водовідведення)</t>
  </si>
  <si>
    <r>
      <t xml:space="preserve">ДК 021-2015: 90430000-0 </t>
    </r>
    <r>
      <rPr>
        <sz val="12"/>
        <rFont val="Times New Roman"/>
        <family val="1"/>
        <charset val="204"/>
      </rPr>
      <t>Послуги з відведення стічних вод</t>
    </r>
  </si>
  <si>
    <t xml:space="preserve"> (двісті сімдесят одна тисяча дев'ятсот сімдесят сім гривень 84 коп)</t>
  </si>
  <si>
    <t>ДК 021-2015: 65110000-7 Розподіл води (послуги з централізованого водопостачання)</t>
  </si>
  <si>
    <r>
      <t xml:space="preserve">ДК 021-2015: 65110000-7 </t>
    </r>
    <r>
      <rPr>
        <sz val="12"/>
        <rFont val="Times New Roman"/>
        <family val="1"/>
        <charset val="204"/>
      </rPr>
      <t>Розподіл води</t>
    </r>
  </si>
  <si>
    <t xml:space="preserve"> (триста три тисячі чотириста двадцять дев'ять гривень 84 коп)</t>
  </si>
  <si>
    <t>ДК 021-2015: 64120000-3 Кур’єрські послуги (послуги поштового зв’язку спеціального призначення)</t>
  </si>
  <si>
    <t xml:space="preserve">(вісімнадцять тисяч гривень 00 коп.)  </t>
  </si>
  <si>
    <t>Всього за КЕКВ 2271 "Оплата теплопостачання"</t>
  </si>
  <si>
    <t>ДК 021-2015: 09320000-8 Пара, гаряча вода та пов’язана продукція (теплова енергія у гарячій воді/парі)</t>
  </si>
  <si>
    <r>
      <t xml:space="preserve">ДК 021-2015: 09320000-8 </t>
    </r>
    <r>
      <rPr>
        <sz val="12"/>
        <rFont val="Times New Roman"/>
        <family val="1"/>
        <charset val="204"/>
      </rPr>
      <t>Пара, гаряча вода та пов’язана продукція</t>
    </r>
  </si>
  <si>
    <t xml:space="preserve"> (п'ять мільйонів шістсот двадцять дев'ять тисяч чотириста вісімдесят дві гривні 00 коп)</t>
  </si>
  <si>
    <t xml:space="preserve"> (п'ятсот шістдесят дві тисячі дев'ятсот сорок вісім гривень 20 коп)</t>
  </si>
  <si>
    <t xml:space="preserve"> (один мльйон триста тринадцять тисяч п'ятсот сорок п'ять гривень 80 коп)</t>
  </si>
  <si>
    <t>(двісті тисяч гривень 00 коп  )</t>
  </si>
  <si>
    <t>закупівля через електронний каталог</t>
  </si>
  <si>
    <t>ДК 021:2015 90510000-5 Утилізація сміття та поводження зі сміттям (послуги з вивезення габаритного сміття)</t>
  </si>
  <si>
    <t xml:space="preserve"> (тридцять дев'ять тисяч дев'ятсот двадцять вісім гривень 96 коп)</t>
  </si>
  <si>
    <t>лютий 2025</t>
  </si>
  <si>
    <t>ДК 021:2015 71320000-7 Послуги з інженерного проектування (послуги з розробки проекту системи пожежної сигналізації та системи оповіщення про пожежу та управління евакуюванням людей на об’єкті в адміністративній будівлі Державної митної служби України за адресою: 04119, місто Київ, вул. Дегтярівська, буд. 11Г)</t>
  </si>
  <si>
    <t>71320000-7 Послуги з інженерного проектування</t>
  </si>
  <si>
    <t>(триста тисяч гривень 00 коп  )</t>
  </si>
  <si>
    <t>відкриті торги (з урахуванням собливостей)</t>
  </si>
  <si>
    <t>ДК 021:2015 22450000-9 Друкована продукція з елементами захисту (бланки службових посвідчень з безконтактним електронним носієм)</t>
  </si>
  <si>
    <t>ДК 021:2015 22450000-9 Друкована продукція з елементами захисту</t>
  </si>
  <si>
    <t>(сто дев'яносто тисяч гривень 00 коп  )</t>
  </si>
  <si>
    <t>ДК 021:2015 35110000-8 Протипожежне, рятувальне та захисне обладнання (вогнегасники та стенд пожежний)</t>
  </si>
  <si>
    <t>(вісімдесят три тисячі чотириста гривень 00 коп  )</t>
  </si>
  <si>
    <t>ДК 021:2015: 31680000-6 Електричне приладдя та супутні товари до електричного обладнання</t>
  </si>
  <si>
    <t>ДК 021:2015: 31680000-6 Електричне приладдя та супутні товари до електричного обладнання (Зарядні станції «EcoFlow Delta2»)</t>
  </si>
  <si>
    <t>(тридцать дев'ять тисяч дев'яносто дев'ять гривень,00коп.)</t>
  </si>
  <si>
    <t>ДК 021:2015 44220000-8 Столярні вироби (дверні блоки з фурнітурою)</t>
  </si>
  <si>
    <t>(сто тисяч гривень 00 коп  )</t>
  </si>
  <si>
    <t>ДК 021:2015: 71320000-7 Послуги з інженерного проектування</t>
  </si>
  <si>
    <t>ДК 021-2015: 64120000-3 Кур’єрські послуги</t>
  </si>
  <si>
    <t>березень 2025</t>
  </si>
  <si>
    <t>(два мільони двісті тисяч гривень,00 коп.)</t>
  </si>
  <si>
    <t>ДК 021:2015: 71320000-7 Послуги з інженерного проектування (послуги із технічного обстеження, виготовлення проєктної та кошторисної документації з поточного ремонту приміщень «Адмінкорпусу» Державної митної служби України за адресою: 04119, місто Київ, вул. Дегтярівська, буд. 11Г.)</t>
  </si>
  <si>
    <t>ДК 021:2015 73110000-6 Дослідницькі послуги (розроблення тимчасової індивідуальної базової лінійної норми витрати палива)</t>
  </si>
  <si>
    <t xml:space="preserve">ДК 021:2015 73110000-6 Дослідницькі послуги </t>
  </si>
  <si>
    <t>(вісім тисяч шістсот п'ятдесят вісім гривень,00 коп.)</t>
  </si>
  <si>
    <t>ДК 021:2015 22820000-4 Бланки (бланки сертифікатів з перевезення (походження) товару EUR.1)</t>
  </si>
  <si>
    <t>ДК 021:2015 22820000-4 Бланки</t>
  </si>
  <si>
    <t>(триста двадцять тисяч гривень,00коп.)</t>
  </si>
  <si>
    <t>ДК 021:2015 15980000-61 «Безалкогольні напої» (вода мінеральна «Моршинська» 0,5 л. (скло))</t>
  </si>
  <si>
    <t xml:space="preserve"> (тридцять чотири тисячі двісті тридцять шість гривень 00 коп)</t>
  </si>
  <si>
    <t>ДК 021:2015 - 30190000 -7 - Офісне устаткування та приладдя різне</t>
  </si>
  <si>
    <t>ДК 021:2015 - 30190000 -7 - Офісне устаткування та приладдя різне (Папір офісний А4)</t>
  </si>
  <si>
    <t>ДК 021-2015: 15980000-1 Безалкогольні напої (вода питна сильногазована (скло))</t>
  </si>
  <si>
    <t>ДК 021-2015: 15980000-1 Безалкогольні напої</t>
  </si>
  <si>
    <t>ДК 021-2015: 15980000-1 Безалкогольні напої (вода питна негазована (скло))</t>
  </si>
  <si>
    <t>травень 2025</t>
  </si>
  <si>
    <t xml:space="preserve">ДК 021:2015: 71250000-5 Архітектурні, інженерні та геодезичні послуги
</t>
  </si>
  <si>
    <t>ДК 021:2015: 71250000-5 Архітектурні, інженерні та геодезичні послуги (розробка технічної документації із землеустрою щодо встановлення (відновлення) меж земельної ділянки в натурі (на місцевості)</t>
  </si>
  <si>
    <t>(п'ятдесят п'ять тисяч гривень, 00 коп.)</t>
  </si>
  <si>
    <t>ДК 021:2015 50710000-5 Послуги з ремонту і технічного обслуговування електричного і механічного устаткування будівель (послуги з поточного ремонту ліфтів)</t>
  </si>
  <si>
    <t xml:space="preserve">ДК 021:2015 50710000-5 Послуги з ремонту і технічного обслуговування електричного і механічного устаткування будівель
</t>
  </si>
  <si>
    <t>(двісті дев'яносто сім тисяч сто гривень, 00 коп.)</t>
  </si>
  <si>
    <t>25</t>
  </si>
  <si>
    <t>ДК 021:2015 22820000-4 Бланки (уніфіковані митні квитанції МД-1, митні декларації на мовах, сертифікати)</t>
  </si>
  <si>
    <t>(сто п'ятдесят чотири тисячі дев'ятсот гривень,00коп.)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</si>
</sst>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11">
    <xf numFmtId="0" fontId="0" fillId="0" borderId="0" xfId="0"/>
    <xf numFmtId="4" fontId="2" fillId="0" borderId="2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vertical="top" wrapText="1"/>
    </xf>
    <xf numFmtId="49" fontId="3" fillId="0" borderId="3" xfId="0" applyNumberFormat="1" applyFont="1" applyFill="1" applyBorder="1" applyAlignment="1">
      <alignment vertical="top" wrapText="1"/>
    </xf>
    <xf numFmtId="0" fontId="2" fillId="0" borderId="33" xfId="0" applyFont="1" applyFill="1" applyBorder="1" applyAlignment="1">
      <alignment vertical="center" wrapText="1"/>
    </xf>
    <xf numFmtId="0" fontId="2" fillId="0" borderId="32" xfId="0" applyFont="1" applyFill="1" applyBorder="1" applyAlignment="1">
      <alignment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0" xfId="0" applyFont="1" applyFill="1"/>
    <xf numFmtId="49" fontId="2" fillId="0" borderId="14" xfId="0" applyNumberFormat="1" applyFont="1" applyFill="1" applyBorder="1" applyAlignment="1">
      <alignment horizontal="right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top" wrapText="1"/>
    </xf>
    <xf numFmtId="0" fontId="3" fillId="0" borderId="30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vertical="top" wrapText="1"/>
    </xf>
    <xf numFmtId="0" fontId="2" fillId="0" borderId="29" xfId="0" applyFont="1" applyFill="1" applyBorder="1" applyAlignment="1">
      <alignment vertical="top" wrapText="1"/>
    </xf>
    <xf numFmtId="4" fontId="2" fillId="0" borderId="31" xfId="0" applyNumberFormat="1" applyFont="1" applyFill="1" applyBorder="1" applyAlignment="1">
      <alignment horizontal="center" vertical="top" wrapText="1"/>
    </xf>
    <xf numFmtId="0" fontId="2" fillId="0" borderId="32" xfId="0" applyFont="1" applyFill="1" applyBorder="1" applyAlignment="1">
      <alignment vertical="top" wrapText="1"/>
    </xf>
    <xf numFmtId="0" fontId="3" fillId="0" borderId="30" xfId="0" applyFont="1" applyFill="1" applyBorder="1" applyAlignment="1">
      <alignment wrapText="1"/>
    </xf>
    <xf numFmtId="0" fontId="3" fillId="0" borderId="4" xfId="0" applyFont="1" applyFill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17" fontId="3" fillId="0" borderId="0" xfId="0" applyNumberFormat="1" applyFont="1" applyFill="1" applyBorder="1" applyAlignment="1">
      <alignment horizontal="center" vertical="top"/>
    </xf>
    <xf numFmtId="49" fontId="3" fillId="0" borderId="32" xfId="0" applyNumberFormat="1" applyFont="1" applyFill="1" applyBorder="1" applyAlignment="1">
      <alignment vertical="top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0" xfId="0" applyFont="1" applyFill="1" applyBorder="1"/>
    <xf numFmtId="0" fontId="2" fillId="0" borderId="30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29" xfId="0" applyFont="1" applyFill="1" applyBorder="1" applyAlignment="1">
      <alignment vertical="top" wrapText="1"/>
    </xf>
    <xf numFmtId="49" fontId="3" fillId="0" borderId="1" xfId="0" applyNumberFormat="1" applyFont="1" applyFill="1" applyBorder="1" applyAlignment="1">
      <alignment vertical="top" wrapText="1"/>
    </xf>
    <xf numFmtId="49" fontId="3" fillId="0" borderId="14" xfId="0" applyNumberFormat="1" applyFont="1" applyFill="1" applyBorder="1" applyAlignment="1">
      <alignment horizontal="center" vertical="top" wrapText="1"/>
    </xf>
    <xf numFmtId="4" fontId="2" fillId="0" borderId="35" xfId="0" applyNumberFormat="1" applyFont="1" applyFill="1" applyBorder="1" applyAlignment="1">
      <alignment horizontal="center" vertical="top" wrapText="1"/>
    </xf>
    <xf numFmtId="0" fontId="2" fillId="0" borderId="18" xfId="0" applyFont="1" applyFill="1" applyBorder="1" applyAlignment="1">
      <alignment vertical="center" wrapText="1"/>
    </xf>
    <xf numFmtId="0" fontId="2" fillId="0" borderId="34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4" fontId="2" fillId="0" borderId="34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vertical="top" wrapText="1"/>
    </xf>
    <xf numFmtId="0" fontId="3" fillId="0" borderId="16" xfId="0" applyFont="1" applyFill="1" applyBorder="1" applyAlignment="1">
      <alignment vertical="top" wrapText="1"/>
    </xf>
    <xf numFmtId="4" fontId="2" fillId="0" borderId="7" xfId="0" applyNumberFormat="1" applyFont="1" applyFill="1" applyBorder="1" applyAlignment="1">
      <alignment horizontal="center" vertical="top"/>
    </xf>
    <xf numFmtId="17" fontId="3" fillId="0" borderId="20" xfId="0" applyNumberFormat="1" applyFont="1" applyFill="1" applyBorder="1" applyAlignment="1">
      <alignment horizontal="center" vertical="top"/>
    </xf>
    <xf numFmtId="0" fontId="2" fillId="0" borderId="26" xfId="0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center" vertical="top"/>
    </xf>
    <xf numFmtId="17" fontId="3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right" vertical="center" wrapText="1"/>
    </xf>
    <xf numFmtId="0" fontId="3" fillId="0" borderId="29" xfId="0" applyFont="1" applyFill="1" applyBorder="1" applyAlignment="1">
      <alignment wrapText="1"/>
    </xf>
    <xf numFmtId="4" fontId="2" fillId="0" borderId="2" xfId="0" applyNumberFormat="1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vertical="top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2" fillId="2" borderId="36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horizontal="center" vertical="center" wrapText="1"/>
    </xf>
    <xf numFmtId="4" fontId="2" fillId="2" borderId="36" xfId="0" applyNumberFormat="1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4" fontId="2" fillId="2" borderId="40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0" borderId="5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wrapText="1"/>
    </xf>
    <xf numFmtId="0" fontId="3" fillId="0" borderId="41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42" xfId="0" applyFont="1" applyFill="1" applyBorder="1" applyAlignment="1">
      <alignment horizontal="right" vertical="center" wrapText="1"/>
    </xf>
    <xf numFmtId="0" fontId="3" fillId="0" borderId="10" xfId="0" applyFont="1" applyFill="1" applyBorder="1"/>
    <xf numFmtId="0" fontId="3" fillId="0" borderId="37" xfId="0" applyFont="1" applyFill="1" applyBorder="1" applyAlignment="1">
      <alignment wrapText="1"/>
    </xf>
    <xf numFmtId="0" fontId="3" fillId="0" borderId="39" xfId="0" applyFont="1" applyFill="1" applyBorder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37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17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wrapText="1"/>
    </xf>
    <xf numFmtId="0" fontId="2" fillId="2" borderId="43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17" fontId="3" fillId="0" borderId="2" xfId="0" applyNumberFormat="1" applyFont="1" applyFill="1" applyBorder="1" applyAlignment="1">
      <alignment horizontal="center" vertical="top"/>
    </xf>
    <xf numFmtId="17" fontId="3" fillId="0" borderId="3" xfId="0" applyNumberFormat="1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top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center" vertical="top" wrapText="1"/>
    </xf>
    <xf numFmtId="49" fontId="3" fillId="0" borderId="38" xfId="0" applyNumberFormat="1" applyFont="1" applyFill="1" applyBorder="1" applyAlignment="1">
      <alignment horizontal="center" vertical="top" wrapText="1"/>
    </xf>
    <xf numFmtId="0" fontId="3" fillId="0" borderId="22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33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top" wrapText="1"/>
    </xf>
    <xf numFmtId="49" fontId="3" fillId="0" borderId="27" xfId="0" applyNumberFormat="1" applyFont="1" applyFill="1" applyBorder="1" applyAlignment="1">
      <alignment horizontal="center" vertical="top" wrapText="1"/>
    </xf>
    <xf numFmtId="0" fontId="4" fillId="0" borderId="14" xfId="0" applyFont="1" applyFill="1" applyBorder="1" applyAlignment="1">
      <alignment horizontal="right" vertic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29" xfId="0" applyFont="1" applyFill="1" applyBorder="1" applyAlignment="1">
      <alignment horizontal="left" vertical="top" wrapText="1"/>
    </xf>
    <xf numFmtId="0" fontId="3" fillId="0" borderId="30" xfId="0" applyFont="1" applyFill="1" applyBorder="1" applyAlignment="1">
      <alignment horizontal="left" vertical="top" wrapText="1"/>
    </xf>
    <xf numFmtId="0" fontId="3" fillId="0" borderId="32" xfId="0" applyFont="1" applyFill="1" applyBorder="1" applyAlignment="1">
      <alignment horizontal="left" vertical="top" wrapText="1"/>
    </xf>
    <xf numFmtId="0" fontId="3" fillId="0" borderId="39" xfId="0" applyFont="1" applyFill="1" applyBorder="1" applyAlignment="1">
      <alignment horizontal="left" vertical="top" wrapText="1"/>
    </xf>
    <xf numFmtId="0" fontId="3" fillId="0" borderId="37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0" fontId="3" fillId="0" borderId="39" xfId="0" applyFont="1" applyFill="1" applyBorder="1" applyAlignment="1">
      <alignment horizontal="left" vertical="center" wrapText="1"/>
    </xf>
    <xf numFmtId="0" fontId="3" fillId="0" borderId="29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3" fillId="0" borderId="8" xfId="0" applyFont="1" applyFill="1" applyBorder="1" applyAlignment="1">
      <alignment horizontal="left" vertical="top" wrapText="1"/>
    </xf>
    <xf numFmtId="49" fontId="3" fillId="0" borderId="11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wrapText="1"/>
    </xf>
    <xf numFmtId="0" fontId="3" fillId="0" borderId="39" xfId="0" applyFont="1" applyFill="1" applyBorder="1" applyAlignment="1">
      <alignment horizontal="left"/>
    </xf>
    <xf numFmtId="0" fontId="3" fillId="0" borderId="10" xfId="0" applyFont="1" applyFill="1" applyBorder="1" applyAlignment="1">
      <alignment horizontal="left"/>
    </xf>
    <xf numFmtId="0" fontId="3" fillId="0" borderId="29" xfId="0" applyFont="1" applyFill="1" applyBorder="1" applyAlignment="1">
      <alignment horizontal="left"/>
    </xf>
    <xf numFmtId="0" fontId="3" fillId="0" borderId="3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center" vertical="top" wrapText="1"/>
    </xf>
    <xf numFmtId="49" fontId="3" fillId="0" borderId="15" xfId="0" applyNumberFormat="1" applyFont="1" applyFill="1" applyBorder="1" applyAlignment="1">
      <alignment horizontal="center" vertical="top" wrapText="1"/>
    </xf>
  </cellXfs>
  <cellStyles count="2">
    <cellStyle name="Звичайни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4"/>
  <sheetViews>
    <sheetView tabSelected="1" view="pageBreakPreview" topLeftCell="B106" zoomScaleSheetLayoutView="100" workbookViewId="0">
      <selection activeCell="I110" sqref="I110"/>
    </sheetView>
  </sheetViews>
  <sheetFormatPr defaultRowHeight="15.6" x14ac:dyDescent="0.3"/>
  <cols>
    <col min="1" max="1" width="87.44140625" style="12" customWidth="1"/>
    <col min="2" max="2" width="49.6640625" style="12" customWidth="1"/>
    <col min="3" max="3" width="12.44140625" style="62" customWidth="1"/>
    <col min="4" max="4" width="25.109375" style="12" customWidth="1"/>
    <col min="5" max="5" width="19" style="12" customWidth="1"/>
    <col min="6" max="6" width="14.33203125" style="12" customWidth="1"/>
    <col min="7" max="7" width="25.6640625" style="12" customWidth="1"/>
    <col min="8" max="16384" width="8.88671875" style="12"/>
  </cols>
  <sheetData>
    <row r="1" spans="1:7" x14ac:dyDescent="0.3">
      <c r="A1" s="195" t="s">
        <v>19</v>
      </c>
      <c r="B1" s="196"/>
      <c r="C1" s="196"/>
      <c r="D1" s="196"/>
      <c r="E1" s="196"/>
      <c r="F1" s="196"/>
      <c r="G1" s="197"/>
    </row>
    <row r="2" spans="1:7" x14ac:dyDescent="0.3">
      <c r="A2" s="198" t="s">
        <v>63</v>
      </c>
      <c r="B2" s="199"/>
      <c r="C2" s="199"/>
      <c r="D2" s="199"/>
      <c r="E2" s="199"/>
      <c r="F2" s="199"/>
      <c r="G2" s="13" t="s">
        <v>142</v>
      </c>
    </row>
    <row r="3" spans="1:7" x14ac:dyDescent="0.3">
      <c r="A3" s="200" t="s">
        <v>9</v>
      </c>
      <c r="B3" s="201"/>
      <c r="C3" s="201"/>
      <c r="D3" s="201"/>
      <c r="E3" s="201"/>
      <c r="F3" s="201"/>
      <c r="G3" s="202"/>
    </row>
    <row r="4" spans="1:7" ht="52.8" customHeight="1" x14ac:dyDescent="0.3">
      <c r="A4" s="204" t="s">
        <v>16</v>
      </c>
      <c r="B4" s="205"/>
      <c r="C4" s="205"/>
      <c r="D4" s="205"/>
      <c r="E4" s="205"/>
      <c r="F4" s="205"/>
      <c r="G4" s="206"/>
    </row>
    <row r="5" spans="1:7" ht="16.2" thickBot="1" x14ac:dyDescent="0.35">
      <c r="A5" s="198" t="s">
        <v>15</v>
      </c>
      <c r="B5" s="199"/>
      <c r="C5" s="199"/>
      <c r="D5" s="199"/>
      <c r="E5" s="199"/>
      <c r="F5" s="199"/>
      <c r="G5" s="203"/>
    </row>
    <row r="6" spans="1:7" ht="81.75" customHeight="1" thickBot="1" x14ac:dyDescent="0.35">
      <c r="A6" s="14" t="s">
        <v>0</v>
      </c>
      <c r="B6" s="15" t="s">
        <v>10</v>
      </c>
      <c r="C6" s="16" t="s">
        <v>6</v>
      </c>
      <c r="D6" s="16" t="s">
        <v>1</v>
      </c>
      <c r="E6" s="16" t="s">
        <v>2</v>
      </c>
      <c r="F6" s="16" t="s">
        <v>3</v>
      </c>
      <c r="G6" s="17" t="s">
        <v>4</v>
      </c>
    </row>
    <row r="7" spans="1:7" ht="19.5" customHeight="1" thickBot="1" x14ac:dyDescent="0.35">
      <c r="A7" s="126">
        <v>1</v>
      </c>
      <c r="B7" s="114">
        <v>2</v>
      </c>
      <c r="C7" s="16">
        <v>3</v>
      </c>
      <c r="D7" s="17">
        <v>4</v>
      </c>
      <c r="E7" s="16">
        <v>5</v>
      </c>
      <c r="F7" s="19">
        <v>6</v>
      </c>
      <c r="G7" s="18">
        <v>7</v>
      </c>
    </row>
    <row r="8" spans="1:7" ht="75" customHeight="1" x14ac:dyDescent="0.3">
      <c r="A8" s="152" t="s">
        <v>93</v>
      </c>
      <c r="B8" s="106" t="s">
        <v>94</v>
      </c>
      <c r="C8" s="113">
        <v>2271</v>
      </c>
      <c r="D8" s="1">
        <v>5629482</v>
      </c>
      <c r="E8" s="97" t="s">
        <v>30</v>
      </c>
      <c r="F8" s="4" t="s">
        <v>24</v>
      </c>
      <c r="G8" s="153"/>
    </row>
    <row r="9" spans="1:7" ht="63" customHeight="1" thickBot="1" x14ac:dyDescent="0.35">
      <c r="A9" s="152"/>
      <c r="B9" s="106"/>
      <c r="C9" s="113"/>
      <c r="D9" s="113" t="s">
        <v>95</v>
      </c>
      <c r="E9" s="106"/>
      <c r="F9" s="22"/>
      <c r="G9" s="154"/>
    </row>
    <row r="10" spans="1:7" ht="75" customHeight="1" x14ac:dyDescent="0.3">
      <c r="A10" s="152" t="s">
        <v>93</v>
      </c>
      <c r="B10" s="106" t="s">
        <v>94</v>
      </c>
      <c r="C10" s="113">
        <v>2271</v>
      </c>
      <c r="D10" s="1">
        <v>562948.19999999995</v>
      </c>
      <c r="E10" s="97" t="s">
        <v>30</v>
      </c>
      <c r="F10" s="4" t="s">
        <v>24</v>
      </c>
      <c r="G10" s="153"/>
    </row>
    <row r="11" spans="1:7" ht="63" customHeight="1" thickBot="1" x14ac:dyDescent="0.35">
      <c r="A11" s="152"/>
      <c r="B11" s="106"/>
      <c r="C11" s="113"/>
      <c r="D11" s="113" t="s">
        <v>96</v>
      </c>
      <c r="E11" s="106"/>
      <c r="F11" s="22"/>
      <c r="G11" s="154"/>
    </row>
    <row r="12" spans="1:7" ht="75" customHeight="1" x14ac:dyDescent="0.3">
      <c r="A12" s="155" t="s">
        <v>93</v>
      </c>
      <c r="B12" s="5" t="s">
        <v>94</v>
      </c>
      <c r="C12" s="21">
        <v>2271</v>
      </c>
      <c r="D12" s="121">
        <v>1313545.8</v>
      </c>
      <c r="E12" s="127" t="s">
        <v>30</v>
      </c>
      <c r="F12" s="4" t="s">
        <v>24</v>
      </c>
      <c r="G12" s="153"/>
    </row>
    <row r="13" spans="1:7" ht="63" customHeight="1" thickBot="1" x14ac:dyDescent="0.35">
      <c r="A13" s="155"/>
      <c r="B13" s="106"/>
      <c r="C13" s="21"/>
      <c r="D13" s="74" t="s">
        <v>97</v>
      </c>
      <c r="E13" s="20"/>
      <c r="F13" s="22"/>
      <c r="G13" s="154"/>
    </row>
    <row r="14" spans="1:7" s="70" customFormat="1" ht="16.2" thickBot="1" x14ac:dyDescent="0.35">
      <c r="A14" s="109" t="s">
        <v>92</v>
      </c>
      <c r="B14" s="110"/>
      <c r="C14" s="128"/>
      <c r="D14" s="66">
        <f>D8+D10+D12</f>
        <v>7505976</v>
      </c>
      <c r="E14" s="67"/>
      <c r="F14" s="67"/>
      <c r="G14" s="68"/>
    </row>
    <row r="15" spans="1:7" ht="75" customHeight="1" x14ac:dyDescent="0.3">
      <c r="A15" s="207" t="s">
        <v>84</v>
      </c>
      <c r="B15" s="106" t="s">
        <v>85</v>
      </c>
      <c r="C15" s="113">
        <v>2272</v>
      </c>
      <c r="D15" s="1">
        <v>271977.84000000003</v>
      </c>
      <c r="E15" s="3" t="s">
        <v>30</v>
      </c>
      <c r="F15" s="4" t="s">
        <v>24</v>
      </c>
      <c r="G15" s="153"/>
    </row>
    <row r="16" spans="1:7" ht="63" customHeight="1" thickBot="1" x14ac:dyDescent="0.35">
      <c r="A16" s="155"/>
      <c r="B16" s="106"/>
      <c r="C16" s="113"/>
      <c r="D16" s="74" t="s">
        <v>86</v>
      </c>
      <c r="E16" s="20"/>
      <c r="F16" s="22"/>
      <c r="G16" s="154"/>
    </row>
    <row r="17" spans="1:7" ht="75" customHeight="1" x14ac:dyDescent="0.3">
      <c r="A17" s="207" t="s">
        <v>87</v>
      </c>
      <c r="B17" s="106" t="s">
        <v>88</v>
      </c>
      <c r="C17" s="113">
        <v>2272</v>
      </c>
      <c r="D17" s="1">
        <v>303429.84000000003</v>
      </c>
      <c r="E17" s="3" t="s">
        <v>30</v>
      </c>
      <c r="F17" s="4" t="s">
        <v>24</v>
      </c>
      <c r="G17" s="153"/>
    </row>
    <row r="18" spans="1:7" ht="63" customHeight="1" thickBot="1" x14ac:dyDescent="0.35">
      <c r="A18" s="155"/>
      <c r="B18" s="106"/>
      <c r="C18" s="113"/>
      <c r="D18" s="74" t="s">
        <v>89</v>
      </c>
      <c r="E18" s="20"/>
      <c r="F18" s="22"/>
      <c r="G18" s="154"/>
    </row>
    <row r="19" spans="1:7" s="70" customFormat="1" ht="16.2" thickBot="1" x14ac:dyDescent="0.35">
      <c r="A19" s="109" t="s">
        <v>83</v>
      </c>
      <c r="B19" s="110"/>
      <c r="C19" s="129"/>
      <c r="D19" s="66">
        <f>D15+D17</f>
        <v>575407.68000000005</v>
      </c>
      <c r="E19" s="67"/>
      <c r="F19" s="67"/>
      <c r="G19" s="68"/>
    </row>
    <row r="20" spans="1:7" ht="57.75" customHeight="1" x14ac:dyDescent="0.3">
      <c r="A20" s="207" t="s">
        <v>17</v>
      </c>
      <c r="B20" s="106" t="s">
        <v>64</v>
      </c>
      <c r="C20" s="10">
        <v>2273</v>
      </c>
      <c r="D20" s="1">
        <v>11395663.1</v>
      </c>
      <c r="E20" s="3" t="s">
        <v>65</v>
      </c>
      <c r="F20" s="4" t="s">
        <v>18</v>
      </c>
      <c r="G20" s="153"/>
    </row>
    <row r="21" spans="1:7" ht="63" customHeight="1" thickBot="1" x14ac:dyDescent="0.35">
      <c r="A21" s="155"/>
      <c r="B21" s="106"/>
      <c r="C21" s="21"/>
      <c r="D21" s="74" t="s">
        <v>29</v>
      </c>
      <c r="E21" s="20" t="s">
        <v>12</v>
      </c>
      <c r="F21" s="22"/>
      <c r="G21" s="154"/>
    </row>
    <row r="22" spans="1:7" ht="72" customHeight="1" x14ac:dyDescent="0.3">
      <c r="A22" s="207" t="s">
        <v>75</v>
      </c>
      <c r="B22" s="106" t="s">
        <v>76</v>
      </c>
      <c r="C22" s="10">
        <v>2273</v>
      </c>
      <c r="D22" s="1">
        <v>1302689.1399999999</v>
      </c>
      <c r="E22" s="3" t="s">
        <v>30</v>
      </c>
      <c r="F22" s="4" t="s">
        <v>24</v>
      </c>
      <c r="G22" s="153"/>
    </row>
    <row r="23" spans="1:7" ht="63" customHeight="1" thickBot="1" x14ac:dyDescent="0.35">
      <c r="A23" s="155"/>
      <c r="B23" s="106"/>
      <c r="C23" s="113"/>
      <c r="D23" s="74" t="s">
        <v>77</v>
      </c>
      <c r="E23" s="20"/>
      <c r="F23" s="22"/>
      <c r="G23" s="154"/>
    </row>
    <row r="24" spans="1:7" ht="71.400000000000006" customHeight="1" x14ac:dyDescent="0.3">
      <c r="A24" s="207" t="s">
        <v>78</v>
      </c>
      <c r="B24" s="106" t="s">
        <v>76</v>
      </c>
      <c r="C24" s="113">
        <v>2273</v>
      </c>
      <c r="D24" s="1">
        <v>13887.13</v>
      </c>
      <c r="E24" s="3" t="s">
        <v>30</v>
      </c>
      <c r="F24" s="4" t="s">
        <v>24</v>
      </c>
      <c r="G24" s="153"/>
    </row>
    <row r="25" spans="1:7" ht="63" customHeight="1" thickBot="1" x14ac:dyDescent="0.35">
      <c r="A25" s="155"/>
      <c r="B25" s="106"/>
      <c r="C25" s="113"/>
      <c r="D25" s="74" t="s">
        <v>79</v>
      </c>
      <c r="E25" s="20"/>
      <c r="F25" s="22"/>
      <c r="G25" s="154"/>
    </row>
    <row r="26" spans="1:7" ht="66" customHeight="1" x14ac:dyDescent="0.3">
      <c r="A26" s="207" t="s">
        <v>75</v>
      </c>
      <c r="B26" s="106" t="s">
        <v>76</v>
      </c>
      <c r="C26" s="10">
        <v>2273</v>
      </c>
      <c r="D26" s="1">
        <v>19502.400000000001</v>
      </c>
      <c r="E26" s="3" t="s">
        <v>30</v>
      </c>
      <c r="F26" s="4" t="s">
        <v>24</v>
      </c>
      <c r="G26" s="153"/>
    </row>
    <row r="27" spans="1:7" ht="63" customHeight="1" thickBot="1" x14ac:dyDescent="0.35">
      <c r="A27" s="155"/>
      <c r="B27" s="106"/>
      <c r="C27" s="21"/>
      <c r="D27" s="74" t="s">
        <v>80</v>
      </c>
      <c r="E27" s="20"/>
      <c r="F27" s="22"/>
      <c r="G27" s="154"/>
    </row>
    <row r="28" spans="1:7" ht="66" customHeight="1" x14ac:dyDescent="0.3">
      <c r="A28" s="207" t="s">
        <v>81</v>
      </c>
      <c r="B28" s="106" t="s">
        <v>76</v>
      </c>
      <c r="C28" s="10">
        <v>2273</v>
      </c>
      <c r="D28" s="1">
        <v>102427.8</v>
      </c>
      <c r="E28" s="3" t="s">
        <v>30</v>
      </c>
      <c r="F28" s="4" t="s">
        <v>24</v>
      </c>
      <c r="G28" s="153"/>
    </row>
    <row r="29" spans="1:7" ht="63" customHeight="1" thickBot="1" x14ac:dyDescent="0.35">
      <c r="A29" s="155"/>
      <c r="B29" s="106"/>
      <c r="C29" s="21"/>
      <c r="D29" s="74" t="s">
        <v>82</v>
      </c>
      <c r="E29" s="20"/>
      <c r="F29" s="22"/>
      <c r="G29" s="154"/>
    </row>
    <row r="30" spans="1:7" s="70" customFormat="1" ht="16.2" thickBot="1" x14ac:dyDescent="0.35">
      <c r="A30" s="64" t="s">
        <v>5</v>
      </c>
      <c r="B30" s="94"/>
      <c r="C30" s="65"/>
      <c r="D30" s="66">
        <f>D20+D22+D24+D26+D28</f>
        <v>12834169.570000002</v>
      </c>
      <c r="E30" s="67"/>
      <c r="F30" s="67"/>
      <c r="G30" s="68"/>
    </row>
    <row r="31" spans="1:7" ht="57.75" customHeight="1" x14ac:dyDescent="0.3">
      <c r="A31" s="184" t="s">
        <v>23</v>
      </c>
      <c r="B31" s="2" t="s">
        <v>70</v>
      </c>
      <c r="C31" s="10">
        <v>2275</v>
      </c>
      <c r="D31" s="1">
        <v>124900</v>
      </c>
      <c r="E31" s="3" t="s">
        <v>65</v>
      </c>
      <c r="F31" s="4" t="s">
        <v>24</v>
      </c>
      <c r="G31" s="153"/>
    </row>
    <row r="32" spans="1:7" ht="53.25" customHeight="1" thickBot="1" x14ac:dyDescent="0.35">
      <c r="A32" s="173"/>
      <c r="B32" s="5"/>
      <c r="C32" s="11"/>
      <c r="D32" s="78" t="s">
        <v>28</v>
      </c>
      <c r="E32" s="5"/>
      <c r="F32" s="6"/>
      <c r="G32" s="185"/>
    </row>
    <row r="33" spans="1:7" ht="57.75" customHeight="1" x14ac:dyDescent="0.3">
      <c r="A33" s="184" t="s">
        <v>100</v>
      </c>
      <c r="B33" s="2" t="s">
        <v>70</v>
      </c>
      <c r="C33" s="10">
        <v>2275</v>
      </c>
      <c r="D33" s="1">
        <v>39928.959999999999</v>
      </c>
      <c r="E33" s="3" t="s">
        <v>65</v>
      </c>
      <c r="F33" s="4" t="s">
        <v>102</v>
      </c>
      <c r="G33" s="153"/>
    </row>
    <row r="34" spans="1:7" ht="53.25" customHeight="1" thickBot="1" x14ac:dyDescent="0.35">
      <c r="A34" s="173"/>
      <c r="B34" s="5"/>
      <c r="C34" s="11"/>
      <c r="D34" s="87" t="s">
        <v>101</v>
      </c>
      <c r="E34" s="5"/>
      <c r="F34" s="6"/>
      <c r="G34" s="185"/>
    </row>
    <row r="35" spans="1:7" s="70" customFormat="1" ht="16.2" thickBot="1" x14ac:dyDescent="0.35">
      <c r="A35" s="64" t="s">
        <v>25</v>
      </c>
      <c r="B35" s="64"/>
      <c r="C35" s="130"/>
      <c r="D35" s="66">
        <f>D31+D33</f>
        <v>164828.96</v>
      </c>
      <c r="E35" s="67"/>
      <c r="F35" s="67"/>
      <c r="G35" s="67"/>
    </row>
    <row r="36" spans="1:7" ht="57.75" customHeight="1" x14ac:dyDescent="0.3">
      <c r="A36" s="158" t="s">
        <v>20</v>
      </c>
      <c r="B36" s="23" t="s">
        <v>66</v>
      </c>
      <c r="C36" s="113">
        <v>2240</v>
      </c>
      <c r="D36" s="24">
        <v>10958200</v>
      </c>
      <c r="E36" s="3" t="s">
        <v>65</v>
      </c>
      <c r="F36" s="4" t="s">
        <v>21</v>
      </c>
      <c r="G36" s="153"/>
    </row>
    <row r="37" spans="1:7" ht="58.2" customHeight="1" thickBot="1" x14ac:dyDescent="0.35">
      <c r="A37" s="208"/>
      <c r="B37" s="25"/>
      <c r="C37" s="113"/>
      <c r="D37" s="9" t="s">
        <v>27</v>
      </c>
      <c r="E37" s="5"/>
      <c r="F37" s="6"/>
      <c r="G37" s="185"/>
    </row>
    <row r="38" spans="1:7" ht="53.25" customHeight="1" x14ac:dyDescent="0.3">
      <c r="A38" s="80" t="s">
        <v>33</v>
      </c>
      <c r="B38" s="108" t="s">
        <v>34</v>
      </c>
      <c r="C38" s="113">
        <v>2240</v>
      </c>
      <c r="D38" s="28">
        <v>40000</v>
      </c>
      <c r="E38" s="192" t="s">
        <v>30</v>
      </c>
      <c r="F38" s="29">
        <v>45689</v>
      </c>
      <c r="G38" s="153"/>
    </row>
    <row r="39" spans="1:7" ht="41.4" customHeight="1" thickBot="1" x14ac:dyDescent="0.35">
      <c r="A39" s="71"/>
      <c r="B39" s="106"/>
      <c r="C39" s="113"/>
      <c r="D39" s="11" t="s">
        <v>35</v>
      </c>
      <c r="E39" s="193"/>
      <c r="F39" s="30"/>
      <c r="G39" s="185"/>
    </row>
    <row r="40" spans="1:7" ht="53.25" customHeight="1" x14ac:dyDescent="0.3">
      <c r="A40" s="80" t="s">
        <v>38</v>
      </c>
      <c r="B40" s="108" t="s">
        <v>39</v>
      </c>
      <c r="C40" s="113">
        <v>2240</v>
      </c>
      <c r="D40" s="31">
        <v>99900</v>
      </c>
      <c r="E40" s="32" t="s">
        <v>30</v>
      </c>
      <c r="F40" s="29">
        <v>45689</v>
      </c>
      <c r="G40" s="153"/>
    </row>
    <row r="41" spans="1:7" ht="39.6" customHeight="1" thickBot="1" x14ac:dyDescent="0.35">
      <c r="A41" s="90"/>
      <c r="B41" s="2"/>
      <c r="C41" s="113"/>
      <c r="D41" s="21" t="s">
        <v>40</v>
      </c>
      <c r="E41" s="35"/>
      <c r="F41" s="22"/>
      <c r="G41" s="185"/>
    </row>
    <row r="42" spans="1:7" ht="70.2" customHeight="1" x14ac:dyDescent="0.3">
      <c r="A42" s="118" t="s">
        <v>103</v>
      </c>
      <c r="B42" s="118" t="s">
        <v>104</v>
      </c>
      <c r="C42" s="113">
        <v>2240</v>
      </c>
      <c r="D42" s="31">
        <v>300000</v>
      </c>
      <c r="E42" s="104" t="s">
        <v>106</v>
      </c>
      <c r="F42" s="124">
        <v>45689</v>
      </c>
      <c r="G42" s="153"/>
    </row>
    <row r="43" spans="1:7" ht="39.6" customHeight="1" thickBot="1" x14ac:dyDescent="0.35">
      <c r="A43" s="105"/>
      <c r="B43" s="106"/>
      <c r="C43" s="113"/>
      <c r="D43" s="113" t="s">
        <v>105</v>
      </c>
      <c r="E43" s="104"/>
      <c r="F43" s="117"/>
      <c r="G43" s="185"/>
    </row>
    <row r="44" spans="1:7" ht="70.2" customHeight="1" x14ac:dyDescent="0.3">
      <c r="A44" s="118" t="s">
        <v>103</v>
      </c>
      <c r="B44" s="118" t="s">
        <v>104</v>
      </c>
      <c r="C44" s="113">
        <v>2240</v>
      </c>
      <c r="D44" s="31">
        <v>100000</v>
      </c>
      <c r="E44" s="104" t="s">
        <v>106</v>
      </c>
      <c r="F44" s="124">
        <v>45717</v>
      </c>
      <c r="G44" s="153"/>
    </row>
    <row r="45" spans="1:7" ht="39.6" customHeight="1" thickBot="1" x14ac:dyDescent="0.35">
      <c r="A45" s="105"/>
      <c r="B45" s="106"/>
      <c r="C45" s="113"/>
      <c r="D45" s="113" t="s">
        <v>116</v>
      </c>
      <c r="E45" s="104"/>
      <c r="F45" s="117"/>
      <c r="G45" s="185"/>
    </row>
    <row r="46" spans="1:7" ht="53.25" customHeight="1" x14ac:dyDescent="0.3">
      <c r="A46" s="85" t="s">
        <v>41</v>
      </c>
      <c r="B46" s="33" t="s">
        <v>42</v>
      </c>
      <c r="C46" s="27">
        <v>2240</v>
      </c>
      <c r="D46" s="123">
        <v>70000</v>
      </c>
      <c r="E46" s="35" t="s">
        <v>30</v>
      </c>
      <c r="F46" s="29">
        <v>45689</v>
      </c>
      <c r="G46" s="153"/>
    </row>
    <row r="47" spans="1:7" ht="53.25" customHeight="1" thickBot="1" x14ac:dyDescent="0.35">
      <c r="A47" s="90"/>
      <c r="B47" s="34"/>
      <c r="C47" s="92"/>
      <c r="D47" s="21" t="s">
        <v>43</v>
      </c>
      <c r="E47" s="35"/>
      <c r="F47" s="6"/>
      <c r="G47" s="185"/>
    </row>
    <row r="48" spans="1:7" ht="53.25" customHeight="1" x14ac:dyDescent="0.3">
      <c r="A48" s="99" t="s">
        <v>46</v>
      </c>
      <c r="B48" s="99" t="s">
        <v>47</v>
      </c>
      <c r="C48" s="93">
        <v>2240</v>
      </c>
      <c r="D48" s="31">
        <v>99900</v>
      </c>
      <c r="E48" s="104" t="s">
        <v>30</v>
      </c>
      <c r="F48" s="29">
        <v>45689</v>
      </c>
      <c r="G48" s="153"/>
    </row>
    <row r="49" spans="1:7" ht="53.25" customHeight="1" thickBot="1" x14ac:dyDescent="0.35">
      <c r="A49" s="105"/>
      <c r="B49" s="106"/>
      <c r="C49" s="93"/>
      <c r="D49" s="93" t="s">
        <v>40</v>
      </c>
      <c r="E49" s="104"/>
      <c r="F49" s="22"/>
      <c r="G49" s="185"/>
    </row>
    <row r="50" spans="1:7" ht="53.25" customHeight="1" x14ac:dyDescent="0.3">
      <c r="A50" s="131" t="s">
        <v>48</v>
      </c>
      <c r="B50" s="108" t="s">
        <v>49</v>
      </c>
      <c r="C50" s="93">
        <v>2240</v>
      </c>
      <c r="D50" s="31">
        <v>99900</v>
      </c>
      <c r="E50" s="104" t="s">
        <v>30</v>
      </c>
      <c r="F50" s="29">
        <v>45689</v>
      </c>
      <c r="G50" s="153"/>
    </row>
    <row r="51" spans="1:7" ht="53.25" customHeight="1" thickBot="1" x14ac:dyDescent="0.35">
      <c r="A51" s="105"/>
      <c r="B51" s="106"/>
      <c r="C51" s="93"/>
      <c r="D51" s="93" t="s">
        <v>40</v>
      </c>
      <c r="E51" s="104"/>
      <c r="F51" s="22"/>
      <c r="G51" s="185"/>
    </row>
    <row r="52" spans="1:7" ht="53.25" customHeight="1" x14ac:dyDescent="0.3">
      <c r="A52" s="85" t="s">
        <v>56</v>
      </c>
      <c r="B52" s="26" t="s">
        <v>57</v>
      </c>
      <c r="C52" s="27">
        <v>2240</v>
      </c>
      <c r="D52" s="103">
        <v>99900</v>
      </c>
      <c r="E52" s="35" t="s">
        <v>30</v>
      </c>
      <c r="F52" s="29">
        <v>45689</v>
      </c>
      <c r="G52" s="153"/>
    </row>
    <row r="53" spans="1:7" ht="53.25" customHeight="1" x14ac:dyDescent="0.3">
      <c r="A53" s="79"/>
      <c r="B53" s="25"/>
      <c r="C53" s="75"/>
      <c r="D53" s="11" t="s">
        <v>40</v>
      </c>
      <c r="E53" s="77"/>
      <c r="F53" s="6"/>
      <c r="G53" s="165"/>
    </row>
    <row r="54" spans="1:7" ht="53.25" customHeight="1" x14ac:dyDescent="0.3">
      <c r="A54" s="36" t="s">
        <v>72</v>
      </c>
      <c r="B54" s="37" t="s">
        <v>73</v>
      </c>
      <c r="C54" s="74">
        <v>2240</v>
      </c>
      <c r="D54" s="119">
        <v>450000</v>
      </c>
      <c r="E54" s="38" t="s">
        <v>65</v>
      </c>
      <c r="F54" s="39" t="s">
        <v>24</v>
      </c>
      <c r="G54" s="40"/>
    </row>
    <row r="55" spans="1:7" ht="53.25" customHeight="1" x14ac:dyDescent="0.3">
      <c r="A55" s="105"/>
      <c r="B55" s="106"/>
      <c r="C55" s="113"/>
      <c r="D55" s="113" t="s">
        <v>74</v>
      </c>
      <c r="E55" s="104"/>
      <c r="F55" s="117"/>
      <c r="G55" s="40"/>
    </row>
    <row r="56" spans="1:7" ht="53.25" customHeight="1" x14ac:dyDescent="0.3">
      <c r="A56" s="90" t="s">
        <v>90</v>
      </c>
      <c r="B56" s="120" t="s">
        <v>118</v>
      </c>
      <c r="C56" s="115">
        <v>2240</v>
      </c>
      <c r="D56" s="121">
        <v>18000</v>
      </c>
      <c r="E56" s="120" t="s">
        <v>30</v>
      </c>
      <c r="F56" s="6" t="s">
        <v>24</v>
      </c>
      <c r="G56" s="40"/>
    </row>
    <row r="57" spans="1:7" ht="53.25" customHeight="1" x14ac:dyDescent="0.3">
      <c r="A57" s="116"/>
      <c r="B57" s="2"/>
      <c r="C57" s="112"/>
      <c r="D57" s="112" t="s">
        <v>91</v>
      </c>
      <c r="E57" s="104"/>
      <c r="F57" s="117"/>
      <c r="G57" s="40"/>
    </row>
    <row r="58" spans="1:7" ht="94.8" customHeight="1" x14ac:dyDescent="0.3">
      <c r="A58" s="105" t="s">
        <v>121</v>
      </c>
      <c r="B58" s="118" t="s">
        <v>117</v>
      </c>
      <c r="C58" s="111">
        <v>2240</v>
      </c>
      <c r="D58" s="31">
        <v>2200000</v>
      </c>
      <c r="E58" s="114" t="s">
        <v>106</v>
      </c>
      <c r="F58" s="122" t="s">
        <v>119</v>
      </c>
      <c r="G58" s="40"/>
    </row>
    <row r="59" spans="1:7" ht="53.25" customHeight="1" x14ac:dyDescent="0.3">
      <c r="A59" s="105"/>
      <c r="B59" s="106"/>
      <c r="C59" s="111"/>
      <c r="D59" s="111" t="s">
        <v>120</v>
      </c>
      <c r="E59" s="104"/>
      <c r="F59" s="117"/>
      <c r="G59" s="40"/>
    </row>
    <row r="60" spans="1:7" ht="94.8" customHeight="1" x14ac:dyDescent="0.3">
      <c r="A60" s="134" t="s">
        <v>122</v>
      </c>
      <c r="B60" s="118" t="s">
        <v>123</v>
      </c>
      <c r="C60" s="132">
        <v>2240</v>
      </c>
      <c r="D60" s="31">
        <v>8658</v>
      </c>
      <c r="E60" s="133" t="s">
        <v>30</v>
      </c>
      <c r="F60" s="122" t="s">
        <v>119</v>
      </c>
      <c r="G60" s="40"/>
    </row>
    <row r="61" spans="1:7" ht="53.25" customHeight="1" x14ac:dyDescent="0.3">
      <c r="A61" s="134"/>
      <c r="B61" s="106"/>
      <c r="C61" s="132"/>
      <c r="D61" s="132" t="s">
        <v>124</v>
      </c>
      <c r="E61" s="104"/>
      <c r="F61" s="122"/>
      <c r="G61" s="40"/>
    </row>
    <row r="62" spans="1:7" ht="53.25" customHeight="1" x14ac:dyDescent="0.3">
      <c r="A62" s="147" t="s">
        <v>137</v>
      </c>
      <c r="B62" s="97" t="s">
        <v>136</v>
      </c>
      <c r="C62" s="146">
        <v>2240</v>
      </c>
      <c r="D62" s="103">
        <v>55000</v>
      </c>
      <c r="E62" s="191" t="s">
        <v>30</v>
      </c>
      <c r="F62" s="122" t="s">
        <v>135</v>
      </c>
      <c r="G62" s="40"/>
    </row>
    <row r="63" spans="1:7" ht="53.25" customHeight="1" thickBot="1" x14ac:dyDescent="0.35">
      <c r="A63" s="147"/>
      <c r="B63" s="106"/>
      <c r="C63" s="146"/>
      <c r="D63" s="146" t="s">
        <v>138</v>
      </c>
      <c r="E63" s="182"/>
      <c r="F63" s="117"/>
      <c r="G63" s="40"/>
    </row>
    <row r="64" spans="1:7" ht="53.25" customHeight="1" x14ac:dyDescent="0.3">
      <c r="A64" s="148" t="s">
        <v>139</v>
      </c>
      <c r="B64" s="97" t="s">
        <v>140</v>
      </c>
      <c r="C64" s="149">
        <v>2240</v>
      </c>
      <c r="D64" s="103">
        <v>297100</v>
      </c>
      <c r="E64" s="191" t="s">
        <v>106</v>
      </c>
      <c r="F64" s="49">
        <v>45748</v>
      </c>
      <c r="G64" s="40"/>
    </row>
    <row r="65" spans="1:7" ht="53.25" customHeight="1" thickBot="1" x14ac:dyDescent="0.35">
      <c r="A65" s="148"/>
      <c r="B65" s="106"/>
      <c r="C65" s="149"/>
      <c r="D65" s="149" t="s">
        <v>141</v>
      </c>
      <c r="E65" s="182"/>
      <c r="F65" s="117"/>
      <c r="G65" s="40"/>
    </row>
    <row r="66" spans="1:7" s="70" customFormat="1" ht="16.2" thickBot="1" x14ac:dyDescent="0.35">
      <c r="A66" s="94" t="s">
        <v>22</v>
      </c>
      <c r="B66" s="94"/>
      <c r="C66" s="95"/>
      <c r="D66" s="69">
        <f>D52+D50+D48+D46+D40+D38+D36+D54+D56+D42+D44+D58+D60+D62+D64</f>
        <v>14896558</v>
      </c>
      <c r="E66" s="96"/>
      <c r="F66" s="96"/>
      <c r="G66" s="68"/>
    </row>
    <row r="67" spans="1:7" ht="43.5" hidden="1" customHeight="1" x14ac:dyDescent="0.3">
      <c r="A67" s="158" t="s">
        <v>11</v>
      </c>
      <c r="B67" s="7" t="s">
        <v>67</v>
      </c>
      <c r="C67" s="194">
        <v>2274</v>
      </c>
      <c r="D67" s="41">
        <f>1242300-1242300</f>
        <v>0</v>
      </c>
      <c r="E67" s="194" t="s">
        <v>68</v>
      </c>
      <c r="F67" s="192" t="s">
        <v>8</v>
      </c>
      <c r="G67" s="209" t="s">
        <v>13</v>
      </c>
    </row>
    <row r="68" spans="1:7" ht="58.5" hidden="1" customHeight="1" x14ac:dyDescent="0.3">
      <c r="A68" s="159"/>
      <c r="B68" s="8"/>
      <c r="C68" s="181"/>
      <c r="D68" s="9" t="s">
        <v>14</v>
      </c>
      <c r="E68" s="181"/>
      <c r="F68" s="193"/>
      <c r="G68" s="210"/>
    </row>
    <row r="69" spans="1:7" ht="32.25" hidden="1" customHeight="1" thickBot="1" x14ac:dyDescent="0.35">
      <c r="A69" s="42" t="s">
        <v>7</v>
      </c>
      <c r="B69" s="43"/>
      <c r="C69" s="44"/>
      <c r="D69" s="45">
        <f>D67</f>
        <v>0</v>
      </c>
      <c r="E69" s="3"/>
      <c r="F69" s="46"/>
      <c r="G69" s="47"/>
    </row>
    <row r="70" spans="1:7" ht="29.4" customHeight="1" x14ac:dyDescent="0.3">
      <c r="A70" s="158" t="s">
        <v>128</v>
      </c>
      <c r="B70" s="160" t="s">
        <v>26</v>
      </c>
      <c r="C70" s="162">
        <v>2210</v>
      </c>
      <c r="D70" s="48">
        <v>34236</v>
      </c>
      <c r="E70" s="164" t="s">
        <v>30</v>
      </c>
      <c r="F70" s="49">
        <v>45748</v>
      </c>
      <c r="G70" s="153"/>
    </row>
    <row r="71" spans="1:7" ht="62.4" customHeight="1" x14ac:dyDescent="0.3">
      <c r="A71" s="159"/>
      <c r="B71" s="161"/>
      <c r="C71" s="163"/>
      <c r="D71" s="77" t="s">
        <v>129</v>
      </c>
      <c r="E71" s="164"/>
      <c r="F71" s="50"/>
      <c r="G71" s="165"/>
    </row>
    <row r="72" spans="1:7" ht="61.2" customHeight="1" x14ac:dyDescent="0.3">
      <c r="A72" s="171" t="s">
        <v>115</v>
      </c>
      <c r="B72" s="168" t="s">
        <v>31</v>
      </c>
      <c r="C72" s="174">
        <v>2210</v>
      </c>
      <c r="D72" s="51">
        <v>50000</v>
      </c>
      <c r="E72" s="72" t="s">
        <v>30</v>
      </c>
      <c r="F72" s="52">
        <v>45689</v>
      </c>
      <c r="G72" s="81"/>
    </row>
    <row r="73" spans="1:7" ht="30" hidden="1" customHeight="1" x14ac:dyDescent="0.3">
      <c r="A73" s="172"/>
      <c r="B73" s="169"/>
      <c r="C73" s="175"/>
      <c r="D73" s="156"/>
      <c r="E73" s="156"/>
      <c r="F73" s="156"/>
      <c r="G73" s="166"/>
    </row>
    <row r="74" spans="1:7" ht="12.75" hidden="1" customHeight="1" x14ac:dyDescent="0.3">
      <c r="A74" s="172"/>
      <c r="B74" s="169"/>
      <c r="C74" s="175"/>
      <c r="D74" s="157"/>
      <c r="E74" s="157"/>
      <c r="F74" s="157"/>
      <c r="G74" s="167"/>
    </row>
    <row r="75" spans="1:7" ht="12.75" hidden="1" customHeight="1" x14ac:dyDescent="0.3">
      <c r="A75" s="172"/>
      <c r="B75" s="169"/>
      <c r="C75" s="175"/>
      <c r="D75" s="76"/>
      <c r="E75" s="76"/>
      <c r="F75" s="76"/>
      <c r="G75" s="82"/>
    </row>
    <row r="76" spans="1:7" ht="0.6" customHeight="1" x14ac:dyDescent="0.3">
      <c r="A76" s="172"/>
      <c r="B76" s="169"/>
      <c r="C76" s="175"/>
      <c r="D76" s="156"/>
      <c r="E76" s="156"/>
      <c r="F76" s="156"/>
      <c r="G76" s="166"/>
    </row>
    <row r="77" spans="1:7" ht="39.6" customHeight="1" x14ac:dyDescent="0.3">
      <c r="A77" s="173"/>
      <c r="B77" s="170"/>
      <c r="C77" s="163"/>
      <c r="D77" s="75" t="s">
        <v>32</v>
      </c>
      <c r="E77" s="54"/>
      <c r="F77" s="54"/>
      <c r="G77" s="83"/>
    </row>
    <row r="78" spans="1:7" ht="28.2" customHeight="1" x14ac:dyDescent="0.3">
      <c r="A78" s="178" t="s">
        <v>36</v>
      </c>
      <c r="B78" s="179" t="s">
        <v>37</v>
      </c>
      <c r="C78" s="174">
        <v>2210</v>
      </c>
      <c r="D78" s="51">
        <v>50000</v>
      </c>
      <c r="E78" s="176" t="s">
        <v>30</v>
      </c>
      <c r="F78" s="52">
        <v>45689</v>
      </c>
      <c r="G78" s="81"/>
    </row>
    <row r="79" spans="1:7" ht="36.6" customHeight="1" x14ac:dyDescent="0.3">
      <c r="A79" s="159"/>
      <c r="B79" s="180"/>
      <c r="C79" s="163"/>
      <c r="D79" s="75" t="s">
        <v>32</v>
      </c>
      <c r="E79" s="177"/>
      <c r="F79" s="54"/>
      <c r="G79" s="83"/>
    </row>
    <row r="80" spans="1:7" ht="28.2" customHeight="1" x14ac:dyDescent="0.3">
      <c r="A80" s="187" t="s">
        <v>44</v>
      </c>
      <c r="B80" s="189" t="s">
        <v>45</v>
      </c>
      <c r="C80" s="174">
        <v>2210</v>
      </c>
      <c r="D80" s="31">
        <v>99900</v>
      </c>
      <c r="E80" s="176" t="s">
        <v>30</v>
      </c>
      <c r="F80" s="52">
        <v>45689</v>
      </c>
      <c r="G80" s="81"/>
    </row>
    <row r="81" spans="1:7" ht="31.2" x14ac:dyDescent="0.3">
      <c r="A81" s="188"/>
      <c r="B81" s="190"/>
      <c r="C81" s="163"/>
      <c r="D81" s="11" t="s">
        <v>40</v>
      </c>
      <c r="E81" s="177"/>
      <c r="F81" s="54"/>
      <c r="G81" s="83"/>
    </row>
    <row r="82" spans="1:7" ht="46.8" x14ac:dyDescent="0.3">
      <c r="A82" s="86" t="s">
        <v>50</v>
      </c>
      <c r="B82" s="55" t="s">
        <v>69</v>
      </c>
      <c r="C82" s="73">
        <v>2210</v>
      </c>
      <c r="D82" s="56">
        <v>80000</v>
      </c>
      <c r="E82" s="191" t="s">
        <v>30</v>
      </c>
      <c r="F82" s="52">
        <v>45689</v>
      </c>
      <c r="G82" s="81"/>
    </row>
    <row r="83" spans="1:7" ht="31.2" x14ac:dyDescent="0.3">
      <c r="A83" s="84"/>
      <c r="B83" s="57"/>
      <c r="C83" s="75"/>
      <c r="D83" s="75" t="s">
        <v>51</v>
      </c>
      <c r="E83" s="182"/>
      <c r="F83" s="54"/>
      <c r="G83" s="83"/>
    </row>
    <row r="84" spans="1:7" ht="31.2" x14ac:dyDescent="0.3">
      <c r="A84" s="85" t="s">
        <v>52</v>
      </c>
      <c r="B84" s="26" t="s">
        <v>53</v>
      </c>
      <c r="C84" s="27">
        <v>2210</v>
      </c>
      <c r="D84" s="31">
        <v>99900</v>
      </c>
      <c r="E84" s="176" t="s">
        <v>30</v>
      </c>
      <c r="F84" s="52">
        <v>45689</v>
      </c>
      <c r="G84" s="81"/>
    </row>
    <row r="85" spans="1:7" ht="31.2" x14ac:dyDescent="0.3">
      <c r="A85" s="84"/>
      <c r="B85" s="57"/>
      <c r="C85" s="58"/>
      <c r="D85" s="75" t="s">
        <v>40</v>
      </c>
      <c r="E85" s="177"/>
      <c r="F85" s="54"/>
      <c r="G85" s="83"/>
    </row>
    <row r="86" spans="1:7" ht="46.8" x14ac:dyDescent="0.3">
      <c r="A86" s="86" t="s">
        <v>54</v>
      </c>
      <c r="B86" s="55" t="s">
        <v>55</v>
      </c>
      <c r="C86" s="59">
        <v>2210</v>
      </c>
      <c r="D86" s="31">
        <v>99900</v>
      </c>
      <c r="E86" s="176" t="s">
        <v>30</v>
      </c>
      <c r="F86" s="52">
        <v>45689</v>
      </c>
      <c r="G86" s="81"/>
    </row>
    <row r="87" spans="1:7" ht="31.2" x14ac:dyDescent="0.3">
      <c r="A87" s="84"/>
      <c r="B87" s="57"/>
      <c r="C87" s="58"/>
      <c r="D87" s="75" t="s">
        <v>40</v>
      </c>
      <c r="E87" s="177"/>
      <c r="F87" s="54"/>
      <c r="G87" s="83"/>
    </row>
    <row r="88" spans="1:7" ht="31.2" x14ac:dyDescent="0.3">
      <c r="A88" s="86" t="s">
        <v>107</v>
      </c>
      <c r="B88" s="55" t="s">
        <v>108</v>
      </c>
      <c r="C88" s="59">
        <v>2210</v>
      </c>
      <c r="D88" s="31">
        <v>190000</v>
      </c>
      <c r="E88" s="191" t="s">
        <v>106</v>
      </c>
      <c r="F88" s="52">
        <v>45689</v>
      </c>
      <c r="G88" s="81"/>
    </row>
    <row r="89" spans="1:7" ht="31.2" x14ac:dyDescent="0.3">
      <c r="A89" s="84"/>
      <c r="B89" s="57"/>
      <c r="C89" s="58"/>
      <c r="D89" s="88" t="s">
        <v>109</v>
      </c>
      <c r="E89" s="182"/>
      <c r="F89" s="54"/>
      <c r="G89" s="83"/>
    </row>
    <row r="90" spans="1:7" ht="31.2" x14ac:dyDescent="0.3">
      <c r="A90" s="108" t="s">
        <v>58</v>
      </c>
      <c r="B90" s="108" t="s">
        <v>59</v>
      </c>
      <c r="C90" s="113">
        <v>2210</v>
      </c>
      <c r="D90" s="31">
        <v>200000</v>
      </c>
      <c r="E90" s="181" t="s">
        <v>99</v>
      </c>
      <c r="F90" s="124">
        <v>45658</v>
      </c>
      <c r="G90" s="107"/>
    </row>
    <row r="91" spans="1:7" ht="31.2" x14ac:dyDescent="0.3">
      <c r="A91" s="99"/>
      <c r="B91" s="97"/>
      <c r="C91" s="113"/>
      <c r="D91" s="113" t="s">
        <v>98</v>
      </c>
      <c r="E91" s="181"/>
      <c r="F91" s="100"/>
      <c r="G91" s="100"/>
    </row>
    <row r="92" spans="1:7" ht="43.2" customHeight="1" x14ac:dyDescent="0.3">
      <c r="A92" s="108" t="s">
        <v>60</v>
      </c>
      <c r="B92" s="108" t="s">
        <v>61</v>
      </c>
      <c r="C92" s="113">
        <v>2210</v>
      </c>
      <c r="D92" s="31">
        <v>99900</v>
      </c>
      <c r="E92" s="186" t="s">
        <v>30</v>
      </c>
      <c r="F92" s="124">
        <v>45689</v>
      </c>
      <c r="G92" s="107"/>
    </row>
    <row r="93" spans="1:7" ht="31.2" x14ac:dyDescent="0.3">
      <c r="A93" s="99"/>
      <c r="B93" s="97"/>
      <c r="C93" s="113"/>
      <c r="D93" s="113" t="s">
        <v>40</v>
      </c>
      <c r="E93" s="186"/>
      <c r="F93" s="100"/>
      <c r="G93" s="100"/>
    </row>
    <row r="94" spans="1:7" ht="43.2" customHeight="1" x14ac:dyDescent="0.3">
      <c r="A94" s="108" t="s">
        <v>110</v>
      </c>
      <c r="B94" s="108" t="s">
        <v>71</v>
      </c>
      <c r="C94" s="113">
        <v>2210</v>
      </c>
      <c r="D94" s="31">
        <v>83400</v>
      </c>
      <c r="E94" s="181" t="s">
        <v>106</v>
      </c>
      <c r="F94" s="124">
        <v>45689</v>
      </c>
      <c r="G94" s="107"/>
    </row>
    <row r="95" spans="1:7" ht="46.8" x14ac:dyDescent="0.3">
      <c r="A95" s="99"/>
      <c r="B95" s="97"/>
      <c r="C95" s="113"/>
      <c r="D95" s="113" t="s">
        <v>111</v>
      </c>
      <c r="E95" s="181"/>
      <c r="F95" s="100"/>
      <c r="G95" s="100"/>
    </row>
    <row r="96" spans="1:7" ht="51" customHeight="1" x14ac:dyDescent="0.3">
      <c r="A96" s="120" t="s">
        <v>110</v>
      </c>
      <c r="B96" s="120" t="s">
        <v>71</v>
      </c>
      <c r="C96" s="115">
        <v>2210</v>
      </c>
      <c r="D96" s="103">
        <v>83400</v>
      </c>
      <c r="E96" s="182" t="s">
        <v>30</v>
      </c>
      <c r="F96" s="125">
        <v>45717</v>
      </c>
      <c r="G96" s="89"/>
    </row>
    <row r="97" spans="1:7" ht="49.2" customHeight="1" x14ac:dyDescent="0.3">
      <c r="A97" s="97"/>
      <c r="B97" s="97"/>
      <c r="C97" s="99"/>
      <c r="D97" s="93" t="s">
        <v>111</v>
      </c>
      <c r="E97" s="181"/>
      <c r="F97" s="100"/>
      <c r="G97" s="89"/>
    </row>
    <row r="98" spans="1:7" ht="49.2" customHeight="1" x14ac:dyDescent="0.3">
      <c r="A98" s="101" t="s">
        <v>113</v>
      </c>
      <c r="B98" s="101" t="s">
        <v>112</v>
      </c>
      <c r="C98" s="102">
        <v>2210</v>
      </c>
      <c r="D98" s="31">
        <v>39990</v>
      </c>
      <c r="E98" s="181" t="s">
        <v>30</v>
      </c>
      <c r="F98" s="98">
        <v>45717</v>
      </c>
      <c r="G98" s="91"/>
    </row>
    <row r="99" spans="1:7" ht="49.2" customHeight="1" x14ac:dyDescent="0.3">
      <c r="A99" s="97"/>
      <c r="B99" s="97"/>
      <c r="C99" s="99"/>
      <c r="D99" s="93" t="s">
        <v>114</v>
      </c>
      <c r="E99" s="181"/>
      <c r="F99" s="100"/>
      <c r="G99" s="91"/>
    </row>
    <row r="100" spans="1:7" ht="49.2" customHeight="1" x14ac:dyDescent="0.3">
      <c r="A100" s="101" t="s">
        <v>125</v>
      </c>
      <c r="B100" s="101" t="s">
        <v>126</v>
      </c>
      <c r="C100" s="102">
        <v>2210</v>
      </c>
      <c r="D100" s="31">
        <v>320000</v>
      </c>
      <c r="E100" s="181" t="s">
        <v>106</v>
      </c>
      <c r="F100" s="98">
        <v>45748</v>
      </c>
      <c r="G100" s="136"/>
    </row>
    <row r="101" spans="1:7" ht="49.2" customHeight="1" x14ac:dyDescent="0.3">
      <c r="A101" s="97"/>
      <c r="B101" s="97"/>
      <c r="C101" s="99"/>
      <c r="D101" s="135" t="s">
        <v>127</v>
      </c>
      <c r="E101" s="181"/>
      <c r="F101" s="100"/>
      <c r="G101" s="136"/>
    </row>
    <row r="102" spans="1:7" ht="49.2" customHeight="1" x14ac:dyDescent="0.3">
      <c r="A102" s="138" t="s">
        <v>131</v>
      </c>
      <c r="B102" s="97" t="s">
        <v>130</v>
      </c>
      <c r="C102" s="102">
        <v>2210</v>
      </c>
      <c r="D102" s="31">
        <v>710850</v>
      </c>
      <c r="E102" s="181" t="s">
        <v>99</v>
      </c>
      <c r="F102" s="98">
        <v>45748</v>
      </c>
      <c r="G102" s="139"/>
    </row>
    <row r="103" spans="1:7" ht="49.2" customHeight="1" x14ac:dyDescent="0.3">
      <c r="A103" s="97"/>
      <c r="B103" s="97"/>
      <c r="C103" s="99"/>
      <c r="D103" s="138"/>
      <c r="E103" s="181"/>
      <c r="F103" s="100"/>
      <c r="G103" s="139"/>
    </row>
    <row r="104" spans="1:7" ht="49.2" customHeight="1" x14ac:dyDescent="0.3">
      <c r="A104" s="142" t="s">
        <v>132</v>
      </c>
      <c r="B104" s="140" t="s">
        <v>133</v>
      </c>
      <c r="C104" s="102">
        <v>2210</v>
      </c>
      <c r="D104" s="31">
        <v>12000</v>
      </c>
      <c r="E104" s="181" t="s">
        <v>99</v>
      </c>
      <c r="F104" s="98">
        <v>45748</v>
      </c>
      <c r="G104" s="141"/>
    </row>
    <row r="105" spans="1:7" ht="49.2" customHeight="1" x14ac:dyDescent="0.3">
      <c r="A105" s="97"/>
      <c r="B105" s="140"/>
      <c r="C105" s="99"/>
      <c r="D105" s="140"/>
      <c r="E105" s="181"/>
      <c r="F105" s="100"/>
      <c r="G105" s="141"/>
    </row>
    <row r="106" spans="1:7" ht="49.2" customHeight="1" x14ac:dyDescent="0.3">
      <c r="A106" s="145" t="s">
        <v>134</v>
      </c>
      <c r="B106" s="143" t="s">
        <v>133</v>
      </c>
      <c r="C106" s="102">
        <v>2210</v>
      </c>
      <c r="D106" s="31">
        <v>24000</v>
      </c>
      <c r="E106" s="181" t="s">
        <v>99</v>
      </c>
      <c r="F106" s="98">
        <v>45748</v>
      </c>
      <c r="G106" s="141"/>
    </row>
    <row r="107" spans="1:7" ht="49.2" customHeight="1" x14ac:dyDescent="0.3">
      <c r="A107" s="97"/>
      <c r="B107" s="97"/>
      <c r="C107" s="99"/>
      <c r="D107" s="143"/>
      <c r="E107" s="181"/>
      <c r="F107" s="100"/>
      <c r="G107" s="141"/>
    </row>
    <row r="108" spans="1:7" ht="49.2" customHeight="1" x14ac:dyDescent="0.3">
      <c r="A108" s="101" t="s">
        <v>125</v>
      </c>
      <c r="B108" s="143" t="s">
        <v>126</v>
      </c>
      <c r="C108" s="102">
        <v>2210</v>
      </c>
      <c r="D108" s="31">
        <v>320000</v>
      </c>
      <c r="E108" s="181" t="s">
        <v>30</v>
      </c>
      <c r="F108" s="98">
        <v>45748</v>
      </c>
      <c r="G108" s="144"/>
    </row>
    <row r="109" spans="1:7" ht="49.2" customHeight="1" x14ac:dyDescent="0.3">
      <c r="A109" s="97"/>
      <c r="B109" s="97"/>
      <c r="C109" s="99"/>
      <c r="D109" s="143" t="s">
        <v>127</v>
      </c>
      <c r="E109" s="181"/>
      <c r="F109" s="100"/>
      <c r="G109" s="144"/>
    </row>
    <row r="110" spans="1:7" ht="49.2" customHeight="1" x14ac:dyDescent="0.3">
      <c r="A110" s="101" t="s">
        <v>143</v>
      </c>
      <c r="B110" s="150" t="s">
        <v>126</v>
      </c>
      <c r="C110" s="102">
        <v>2210</v>
      </c>
      <c r="D110" s="31">
        <v>154900</v>
      </c>
      <c r="E110" s="181" t="s">
        <v>106</v>
      </c>
      <c r="F110" s="98">
        <v>45778</v>
      </c>
      <c r="G110" s="151"/>
    </row>
    <row r="111" spans="1:7" ht="49.2" customHeight="1" thickBot="1" x14ac:dyDescent="0.35">
      <c r="A111" s="97"/>
      <c r="B111" s="97"/>
      <c r="C111" s="99"/>
      <c r="D111" s="150" t="s">
        <v>144</v>
      </c>
      <c r="E111" s="181"/>
      <c r="F111" s="100"/>
      <c r="G111" s="151"/>
    </row>
    <row r="112" spans="1:7" ht="16.2" thickBot="1" x14ac:dyDescent="0.35">
      <c r="A112" s="94" t="s">
        <v>62</v>
      </c>
      <c r="B112" s="94"/>
      <c r="C112" s="95"/>
      <c r="D112" s="69">
        <f>D92+D90+D86+D84+D82+D80+D78+D72+D70+D94+D96+D98+D88+D100+D102+D104+D106+D108+D110</f>
        <v>2752376</v>
      </c>
      <c r="E112" s="96"/>
      <c r="F112" s="96"/>
      <c r="G112" s="68"/>
    </row>
    <row r="113" spans="2:7" x14ac:dyDescent="0.3">
      <c r="B113" s="37"/>
      <c r="C113" s="60"/>
      <c r="D113" s="37"/>
      <c r="E113" s="60"/>
      <c r="F113" s="53"/>
      <c r="G113" s="53"/>
    </row>
    <row r="114" spans="2:7" x14ac:dyDescent="0.3">
      <c r="B114" s="37"/>
      <c r="C114" s="60"/>
      <c r="D114" s="137"/>
      <c r="E114" s="60"/>
      <c r="F114" s="53"/>
      <c r="G114" s="53"/>
    </row>
    <row r="115" spans="2:7" x14ac:dyDescent="0.3">
      <c r="B115" s="37"/>
      <c r="C115" s="60"/>
      <c r="D115" s="37"/>
      <c r="E115" s="60"/>
      <c r="F115" s="53"/>
      <c r="G115" s="53"/>
    </row>
    <row r="116" spans="2:7" x14ac:dyDescent="0.3">
      <c r="B116" s="37"/>
      <c r="C116" s="60"/>
      <c r="D116" s="37"/>
      <c r="E116" s="60"/>
      <c r="F116" s="53"/>
      <c r="G116" s="53"/>
    </row>
    <row r="117" spans="2:7" x14ac:dyDescent="0.3">
      <c r="B117" s="61"/>
      <c r="C117" s="60"/>
      <c r="D117" s="53"/>
      <c r="E117" s="53"/>
      <c r="F117" s="53"/>
      <c r="G117" s="53"/>
    </row>
    <row r="118" spans="2:7" x14ac:dyDescent="0.3">
      <c r="B118" s="61"/>
      <c r="C118" s="60"/>
      <c r="D118" s="156"/>
      <c r="E118" s="156"/>
      <c r="F118" s="156"/>
      <c r="G118" s="156"/>
    </row>
    <row r="119" spans="2:7" x14ac:dyDescent="0.3">
      <c r="B119" s="61"/>
      <c r="C119" s="60"/>
      <c r="D119" s="157"/>
      <c r="E119" s="157"/>
      <c r="F119" s="157"/>
      <c r="G119" s="157"/>
    </row>
    <row r="120" spans="2:7" x14ac:dyDescent="0.3">
      <c r="F120" s="183"/>
      <c r="G120" s="183"/>
    </row>
    <row r="121" spans="2:7" x14ac:dyDescent="0.3">
      <c r="B121" s="37"/>
      <c r="C121" s="60"/>
      <c r="D121" s="37"/>
      <c r="E121" s="63"/>
      <c r="F121" s="63"/>
      <c r="G121" s="63"/>
    </row>
    <row r="122" spans="2:7" x14ac:dyDescent="0.3">
      <c r="B122" s="61"/>
      <c r="C122" s="60"/>
      <c r="D122" s="156"/>
      <c r="E122" s="156"/>
      <c r="F122" s="156"/>
      <c r="G122" s="156"/>
    </row>
    <row r="123" spans="2:7" x14ac:dyDescent="0.3">
      <c r="B123" s="61"/>
      <c r="C123" s="60"/>
      <c r="D123" s="157"/>
      <c r="E123" s="157"/>
      <c r="F123" s="157"/>
      <c r="G123" s="157"/>
    </row>
    <row r="124" spans="2:7" x14ac:dyDescent="0.3">
      <c r="B124" s="61"/>
      <c r="C124" s="60"/>
      <c r="D124" s="53"/>
      <c r="E124" s="53"/>
      <c r="F124" s="53"/>
      <c r="G124" s="53"/>
    </row>
    <row r="125" spans="2:7" x14ac:dyDescent="0.3">
      <c r="B125" s="61"/>
      <c r="C125" s="60"/>
      <c r="D125" s="156"/>
      <c r="E125" s="156"/>
      <c r="F125" s="156"/>
      <c r="G125" s="156"/>
    </row>
    <row r="126" spans="2:7" x14ac:dyDescent="0.3">
      <c r="B126" s="61"/>
      <c r="C126" s="60"/>
      <c r="D126" s="157"/>
      <c r="E126" s="157"/>
      <c r="F126" s="157"/>
      <c r="G126" s="157"/>
    </row>
    <row r="127" spans="2:7" x14ac:dyDescent="0.3">
      <c r="B127" s="61"/>
      <c r="C127" s="60"/>
      <c r="D127" s="157"/>
      <c r="E127" s="157"/>
      <c r="F127" s="157"/>
      <c r="G127" s="157"/>
    </row>
    <row r="128" spans="2:7" x14ac:dyDescent="0.3">
      <c r="B128" s="61"/>
      <c r="C128" s="60"/>
      <c r="D128" s="53"/>
      <c r="E128" s="53"/>
      <c r="F128" s="53"/>
      <c r="G128" s="53"/>
    </row>
    <row r="129" spans="2:7" x14ac:dyDescent="0.3">
      <c r="B129" s="61"/>
      <c r="C129" s="60"/>
      <c r="D129" s="156"/>
      <c r="E129" s="156"/>
      <c r="F129" s="156"/>
      <c r="G129" s="156"/>
    </row>
    <row r="130" spans="2:7" x14ac:dyDescent="0.3">
      <c r="B130" s="61"/>
      <c r="C130" s="60"/>
      <c r="D130" s="157"/>
      <c r="E130" s="157"/>
      <c r="F130" s="157"/>
      <c r="G130" s="157"/>
    </row>
    <row r="131" spans="2:7" x14ac:dyDescent="0.3">
      <c r="F131" s="183"/>
      <c r="G131" s="183"/>
    </row>
    <row r="132" spans="2:7" x14ac:dyDescent="0.3">
      <c r="B132" s="37"/>
      <c r="C132" s="60"/>
      <c r="D132" s="37"/>
      <c r="E132" s="63"/>
      <c r="F132" s="63"/>
      <c r="G132" s="63"/>
    </row>
    <row r="133" spans="2:7" x14ac:dyDescent="0.3">
      <c r="B133" s="61"/>
      <c r="C133" s="60"/>
      <c r="D133" s="156"/>
      <c r="E133" s="156"/>
      <c r="F133" s="156"/>
      <c r="G133" s="156"/>
    </row>
    <row r="134" spans="2:7" x14ac:dyDescent="0.3">
      <c r="B134" s="61"/>
      <c r="C134" s="60"/>
      <c r="D134" s="157"/>
      <c r="E134" s="157"/>
      <c r="F134" s="157"/>
      <c r="G134" s="157"/>
    </row>
    <row r="135" spans="2:7" x14ac:dyDescent="0.3">
      <c r="B135" s="61"/>
      <c r="C135" s="60"/>
      <c r="D135" s="53"/>
      <c r="E135" s="53"/>
      <c r="F135" s="53"/>
      <c r="G135" s="53"/>
    </row>
    <row r="136" spans="2:7" x14ac:dyDescent="0.3">
      <c r="B136" s="61"/>
      <c r="C136" s="60"/>
      <c r="D136" s="156"/>
      <c r="E136" s="156"/>
      <c r="F136" s="156"/>
      <c r="G136" s="156"/>
    </row>
    <row r="137" spans="2:7" x14ac:dyDescent="0.3">
      <c r="B137" s="61"/>
      <c r="C137" s="60"/>
      <c r="D137" s="157"/>
      <c r="E137" s="157"/>
      <c r="F137" s="157"/>
      <c r="G137" s="157"/>
    </row>
    <row r="138" spans="2:7" x14ac:dyDescent="0.3">
      <c r="F138" s="183"/>
      <c r="G138" s="183"/>
    </row>
    <row r="139" spans="2:7" x14ac:dyDescent="0.3">
      <c r="B139" s="37"/>
      <c r="C139" s="60"/>
      <c r="D139" s="37"/>
      <c r="E139" s="63"/>
      <c r="F139" s="63"/>
      <c r="G139" s="63"/>
    </row>
    <row r="140" spans="2:7" x14ac:dyDescent="0.3">
      <c r="B140" s="61"/>
      <c r="C140" s="60"/>
      <c r="D140" s="156"/>
      <c r="E140" s="156"/>
      <c r="F140" s="156"/>
      <c r="G140" s="156"/>
    </row>
    <row r="141" spans="2:7" x14ac:dyDescent="0.3">
      <c r="B141" s="61"/>
      <c r="C141" s="60"/>
      <c r="D141" s="157"/>
      <c r="E141" s="157"/>
      <c r="F141" s="157"/>
      <c r="G141" s="157"/>
    </row>
    <row r="142" spans="2:7" x14ac:dyDescent="0.3">
      <c r="B142" s="61"/>
      <c r="C142" s="60"/>
      <c r="D142" s="53"/>
      <c r="E142" s="53"/>
      <c r="F142" s="53"/>
      <c r="G142" s="53"/>
    </row>
    <row r="143" spans="2:7" x14ac:dyDescent="0.3">
      <c r="B143" s="61"/>
      <c r="C143" s="60"/>
      <c r="D143" s="156"/>
      <c r="E143" s="156"/>
      <c r="F143" s="156"/>
      <c r="G143" s="156"/>
    </row>
    <row r="144" spans="2:7" x14ac:dyDescent="0.3">
      <c r="B144" s="61"/>
      <c r="C144" s="60"/>
      <c r="D144" s="157"/>
      <c r="E144" s="157"/>
      <c r="F144" s="157"/>
      <c r="G144" s="157"/>
    </row>
  </sheetData>
  <mergeCells count="101">
    <mergeCell ref="E84:E85"/>
    <mergeCell ref="E86:E87"/>
    <mergeCell ref="E90:E91"/>
    <mergeCell ref="G42:G43"/>
    <mergeCell ref="A36:A37"/>
    <mergeCell ref="G36:G37"/>
    <mergeCell ref="E38:E39"/>
    <mergeCell ref="G38:G39"/>
    <mergeCell ref="E78:E79"/>
    <mergeCell ref="G40:G41"/>
    <mergeCell ref="C78:C79"/>
    <mergeCell ref="G52:G53"/>
    <mergeCell ref="G67:G68"/>
    <mergeCell ref="E62:E63"/>
    <mergeCell ref="E64:E65"/>
    <mergeCell ref="A15:A16"/>
    <mergeCell ref="G15:G16"/>
    <mergeCell ref="A17:A18"/>
    <mergeCell ref="G17:G18"/>
    <mergeCell ref="A31:A32"/>
    <mergeCell ref="G31:G32"/>
    <mergeCell ref="G26:G27"/>
    <mergeCell ref="A28:A29"/>
    <mergeCell ref="G28:G29"/>
    <mergeCell ref="A26:A27"/>
    <mergeCell ref="A20:A21"/>
    <mergeCell ref="G20:G21"/>
    <mergeCell ref="A22:A23"/>
    <mergeCell ref="G22:G23"/>
    <mergeCell ref="A24:A25"/>
    <mergeCell ref="G24:G25"/>
    <mergeCell ref="A1:G1"/>
    <mergeCell ref="A2:F2"/>
    <mergeCell ref="A3:G3"/>
    <mergeCell ref="A5:G5"/>
    <mergeCell ref="A4:G4"/>
    <mergeCell ref="A33:A34"/>
    <mergeCell ref="G33:G34"/>
    <mergeCell ref="E92:E93"/>
    <mergeCell ref="G44:G45"/>
    <mergeCell ref="A80:A81"/>
    <mergeCell ref="B80:B81"/>
    <mergeCell ref="C80:C81"/>
    <mergeCell ref="E82:E83"/>
    <mergeCell ref="E88:E89"/>
    <mergeCell ref="A67:A68"/>
    <mergeCell ref="F67:F68"/>
    <mergeCell ref="C67:C68"/>
    <mergeCell ref="E67:E68"/>
    <mergeCell ref="G46:G47"/>
    <mergeCell ref="G48:G49"/>
    <mergeCell ref="G50:G51"/>
    <mergeCell ref="D127:G127"/>
    <mergeCell ref="E102:E103"/>
    <mergeCell ref="D141:G141"/>
    <mergeCell ref="D129:G129"/>
    <mergeCell ref="D130:G130"/>
    <mergeCell ref="F131:G131"/>
    <mergeCell ref="D133:G133"/>
    <mergeCell ref="D134:G134"/>
    <mergeCell ref="F138:G138"/>
    <mergeCell ref="D140:G140"/>
    <mergeCell ref="E110:E111"/>
    <mergeCell ref="E94:E95"/>
    <mergeCell ref="E96:E97"/>
    <mergeCell ref="D136:G136"/>
    <mergeCell ref="D137:G137"/>
    <mergeCell ref="D118:G118"/>
    <mergeCell ref="D119:G119"/>
    <mergeCell ref="F120:G120"/>
    <mergeCell ref="D122:G122"/>
    <mergeCell ref="E100:E101"/>
    <mergeCell ref="E98:E99"/>
    <mergeCell ref="E104:E105"/>
    <mergeCell ref="E106:E107"/>
    <mergeCell ref="E108:E109"/>
    <mergeCell ref="D123:G123"/>
    <mergeCell ref="D125:G125"/>
    <mergeCell ref="D126:G126"/>
    <mergeCell ref="D143:G143"/>
    <mergeCell ref="D144:G144"/>
    <mergeCell ref="A70:A71"/>
    <mergeCell ref="B70:B71"/>
    <mergeCell ref="C70:C71"/>
    <mergeCell ref="E70:E71"/>
    <mergeCell ref="G70:G71"/>
    <mergeCell ref="D76:G76"/>
    <mergeCell ref="D74:G74"/>
    <mergeCell ref="D73:G73"/>
    <mergeCell ref="B72:B77"/>
    <mergeCell ref="A72:A77"/>
    <mergeCell ref="C72:C77"/>
    <mergeCell ref="E80:E81"/>
    <mergeCell ref="A78:A79"/>
    <mergeCell ref="B78:B79"/>
    <mergeCell ref="A8:A9"/>
    <mergeCell ref="G8:G9"/>
    <mergeCell ref="A10:A11"/>
    <mergeCell ref="G10:G11"/>
    <mergeCell ref="A12:A13"/>
    <mergeCell ref="G12:G13"/>
  </mergeCells>
  <printOptions horizontalCentered="1"/>
  <pageMargins left="0.39370078740157483" right="0.23622047244094491" top="0.31496062992125984" bottom="0.19685039370078741" header="0.15748031496062992" footer="0.31496062992125984"/>
  <pageSetup paperSize="9" scale="49" fitToWidth="7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заг</vt:lpstr>
      <vt:lpstr>заг!Заголовки_для_друку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2025-01-27T11:30:04Z</cp:lastPrinted>
  <dcterms:created xsi:type="dcterms:W3CDTF">2016-01-19T07:58:56Z</dcterms:created>
  <dcterms:modified xsi:type="dcterms:W3CDTF">2025-05-01T09:29:27Z</dcterms:modified>
</cp:coreProperties>
</file>