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Закупівлі\2025 рік\Річний план 2025\"/>
    </mc:Choice>
  </mc:AlternateContent>
  <bookViews>
    <workbookView xWindow="0" yWindow="0" windowWidth="23040" windowHeight="8208"/>
  </bookViews>
  <sheets>
    <sheet name="заг" sheetId="6" r:id="rId1"/>
  </sheets>
  <definedNames>
    <definedName name="_xlnm._FilterDatabase" localSheetId="0" hidden="1">заг!$A$6:$G$7</definedName>
    <definedName name="_xlnm.Print_Titles" localSheetId="0">заг!$6:$7</definedName>
    <definedName name="_xlnm.Print_Area" localSheetId="0">заг!$A$1:$G$198</definedName>
  </definedNames>
  <calcPr calcId="162913"/>
  <fileRecoveryPr autoRecover="0"/>
</workbook>
</file>

<file path=xl/calcChain.xml><?xml version="1.0" encoding="utf-8"?>
<calcChain xmlns="http://schemas.openxmlformats.org/spreadsheetml/2006/main">
  <c r="D148" i="6" l="1"/>
  <c r="D92" i="6" l="1"/>
  <c r="D30" i="6" l="1"/>
  <c r="D35" i="6" l="1"/>
  <c r="D14" i="6" l="1"/>
  <c r="D19" i="6" l="1"/>
  <c r="D93" i="6" l="1"/>
  <c r="D95" i="6" l="1"/>
</calcChain>
</file>

<file path=xl/sharedStrings.xml><?xml version="1.0" encoding="utf-8"?>
<sst xmlns="http://schemas.openxmlformats.org/spreadsheetml/2006/main" count="298" uniqueCount="190">
  <si>
    <t>3.Конкретна назва предмета закупівлі</t>
  </si>
  <si>
    <t>6.Розмір бюджетного призначення за кошторисом або очікувана вартість предмета закупівлі</t>
  </si>
  <si>
    <t>7.Процедура закупівлі</t>
  </si>
  <si>
    <t>8.Орієнтовний початок проведення процедури закупівлі</t>
  </si>
  <si>
    <t>9.Примітки</t>
  </si>
  <si>
    <t>Всього за КЕКВ 2273 " Оплата електроенергії"</t>
  </si>
  <si>
    <t>5.Код КЕКВ              (для бюджетних коштів)</t>
  </si>
  <si>
    <t>Всього за КЕКВ 2274" Оплата природного газу"</t>
  </si>
  <si>
    <t>квітень</t>
  </si>
  <si>
    <t>1. Найменування замовника Державна митна служба України (місцезнаходження:м. Київ, вул.Дегтярівська,11г)</t>
  </si>
  <si>
    <t>4.Коди та назви відповідних класифікаторів предмета закупівель (за наявності)</t>
  </si>
  <si>
    <t>Послуги з постачання природного газу за адресою Київська обл., Вишгородський р-н. с.Лютіж, УрочищеТуровча 1 (ДК 021: 2015 09120000-6 Газове паливо) (Послуги з постачання природного газу за адресою Київська обл., Вишгородський р-н. с.Лютіж, УрочищеТуровча 1: ДК 021: 2015 09120000-6 Газове паливо)(09120000-6 Газове паливо)</t>
  </si>
  <si>
    <t>через ЦЗО</t>
  </si>
  <si>
    <t>загальний фонд КПКВ 3506010 Довідка про зміни до кошторису №167 від 30.10.2023                -1242300грн</t>
  </si>
  <si>
    <t>(00 гривень 00 коп)</t>
  </si>
  <si>
    <t>(найменування замовника, код за ЄДРПОУ, категорія)</t>
  </si>
  <si>
    <t>2. Код ЄДРПОУ замовника 43115923
3. Категорія:  Юридична особа, яка забезпечує потреби держави або територіальної громади</t>
  </si>
  <si>
    <t xml:space="preserve"> ДК 021:2015 - 09310000-5 Електрична енергія (електрична енергія) </t>
  </si>
  <si>
    <t xml:space="preserve">листопад 2024 рік </t>
  </si>
  <si>
    <t>РІЧНИЙ ПЛАН ЗАКУПІВЕЛЬ Держмитслужби (апарат) із змінами</t>
  </si>
  <si>
    <t>ДК 021:2015 70330000-3 Послуги з управління нерухомістю, надавані на платній основі чи на договірних засадах (експлуатаційні та інші послуги, пов’язані з утриманням нежитлових приміщень, адміністративних будівель та прилеглої території Держмитслужби)</t>
  </si>
  <si>
    <t>грудень 2024</t>
  </si>
  <si>
    <t>Всього за КЕКВ 2240 „Оплата послуг (крім комунальних)</t>
  </si>
  <si>
    <t>ДК 021:2015 90510000-5 Утилізація сміття та поводження зі сміттям (послуги з вивезення побутових відходів)</t>
  </si>
  <si>
    <t>січень 2025</t>
  </si>
  <si>
    <t>Всього за КЕКВ 2275„Оплата інших енергоносіїв та інших комунальних послуг"</t>
  </si>
  <si>
    <t xml:space="preserve">ДК 021:2015 15980000-1 Безалкогольні напої </t>
  </si>
  <si>
    <t xml:space="preserve"> (десять мільйонів дев'ятсот п'ятдесят вісім тсяч двісті гривень 00 коп)</t>
  </si>
  <si>
    <t xml:space="preserve"> (сто двадцять чотири тисячі дев'ятсот гривень 00 коп)</t>
  </si>
  <si>
    <t xml:space="preserve"> (одинадцять мільйонів триста дев'яносто п'ять тисяч шістсот шістдесят три гривні 10 коп)</t>
  </si>
  <si>
    <t>Закупівля без використання електронної системи</t>
  </si>
  <si>
    <t xml:space="preserve">ДК 021:2015 44220000-8 Столярні вироби </t>
  </si>
  <si>
    <t>(пятдесят тисяч гривень 00 коп.)</t>
  </si>
  <si>
    <t>ДК 021:2015 50530000-9 Послуги з ремонту і технічного обслуговування техніки (Послуги із технічного обслуговування та ремонту трансформаторі)</t>
  </si>
  <si>
    <t xml:space="preserve">ДК 021:2015 50530000-9 Послуги з ремонту і технічного обслуговування техніки </t>
  </si>
  <si>
    <t>(сорок тисяч гривень 00 коп)</t>
  </si>
  <si>
    <t xml:space="preserve">ДК 021:2015 42910000-8 Апарати для дистилювання, фільтрування чи ректифікаціі </t>
  </si>
  <si>
    <t>ДК 021:2015 45450000-6 Інші завершальні будівельні роботи (Поточний ремонт трансформаторної підстанції)</t>
  </si>
  <si>
    <t xml:space="preserve">ДК 021:2015 45450000-6 Інші завершальні будівельні роботи </t>
  </si>
  <si>
    <t>(дев’яносто дев’ять тисяч гривень 00 коп  )</t>
  </si>
  <si>
    <t>ДК 021:2015 66510000-8 Страхові послуги (Послуги з проведення обов'язкового страхування цивільно-правової відповідальності власників наземних транспортних засобів)</t>
  </si>
  <si>
    <t>ДК 021:2015 66510000-8 Страхові послуги</t>
  </si>
  <si>
    <t>(сімдесят тисяч гривень 00 коп)</t>
  </si>
  <si>
    <t xml:space="preserve">ДК 021:2015 31440000-2 Акумуляторні батареї </t>
  </si>
  <si>
    <t>ДК 021:2015 45310000-3 Електромонтажні роботи (Послуги з проведення аудиту систем електромережі)</t>
  </si>
  <si>
    <t xml:space="preserve">ДК 021:2015 45310000-3 Електромонтажні роботи </t>
  </si>
  <si>
    <t>ДК 021:2015 71320000-7 Послуги з інженерного проектування (Послуги із виготовлення технічної документації реконструкції теплових пунктів)</t>
  </si>
  <si>
    <t xml:space="preserve">ДК 021:2015 71320000-7 Послуги з інженерного проектування </t>
  </si>
  <si>
    <t>ДК 021:2015 Електрична апаратура для комутування та захисту електричних кіл (Електричні клапани)</t>
  </si>
  <si>
    <t>(вісімдесят тисяч гривень 00 коп)</t>
  </si>
  <si>
    <t>ДК 021:2015 38420000-5 Прилади для вимірювання витрати, рівня та тиску рідин і газів (манометри та супутні товари)</t>
  </si>
  <si>
    <t>ДК 021:2015 38420000-5 Прилади для вимірювання витрати, рівня та тиску рідин і газів</t>
  </si>
  <si>
    <t>ДК 021:2015 39110000-6 Сидіння, стільці та супутні вироби і частини до них Крісла офісні та стільці (Крісла офісні та стільці)</t>
  </si>
  <si>
    <t xml:space="preserve">ДК 021:2015 39110000-6 Сидіння, стільці та супутні вироби і частини до них Крісла офісні та стільці </t>
  </si>
  <si>
    <t>ДК 021:2015 50110000-9 Послуги з ремонту і технічного обслуговування мототранспортних засобів і супутнього обладнання (послуги з технічного обслуговування та ремонту транспортних засобів)</t>
  </si>
  <si>
    <t>ДК 021:2015 50110000-9 Послуги з ремонту і технічного обслуговування мототранспортних засобів і супутнього обладнання</t>
  </si>
  <si>
    <t>ДК 021:2015 39120000-9 Столи, серванти, письмові столи та книжкові шафи (столи письмові)</t>
  </si>
  <si>
    <t>ДК 021:2015 39120000-9 Столи, серванти, письмові столи та книжкові шафи</t>
  </si>
  <si>
    <t>ДК 021:2015 34350000-5 Шини для транспортних засобів великої та малої тоннажності (Автомобільні шини)</t>
  </si>
  <si>
    <t xml:space="preserve">ДК 021:2015 34350000-5 Шини для транспортних засобів великої та малої тоннажності </t>
  </si>
  <si>
    <t>Всього за КЕКВ 2210 Предмети, матеріали, обладнання та інвентар</t>
  </si>
  <si>
    <r>
      <t xml:space="preserve">                     на 2025 рік</t>
    </r>
    <r>
      <rPr>
        <sz val="12"/>
        <rFont val="Times New Roman"/>
        <family val="1"/>
        <charset val="204"/>
      </rPr>
      <t xml:space="preserve">   </t>
    </r>
  </si>
  <si>
    <r>
      <t>Код  ДК 021: 2015 09310000-5</t>
    </r>
    <r>
      <rPr>
        <sz val="12"/>
        <rFont val="Times New Roman"/>
        <family val="1"/>
        <charset val="204"/>
      </rPr>
      <t xml:space="preserve"> Електрична енергія
(09310000-5 Електрична енергія)   </t>
    </r>
  </si>
  <si>
    <r>
      <t>відкриті торги (</t>
    </r>
    <r>
      <rPr>
        <i/>
        <sz val="12"/>
        <rFont val="Times New Roman"/>
        <family val="1"/>
        <charset val="204"/>
      </rPr>
      <t>з урахуванням собливостей</t>
    </r>
    <r>
      <rPr>
        <sz val="12"/>
        <rFont val="Times New Roman"/>
        <family val="1"/>
        <charset val="204"/>
      </rPr>
      <t>)</t>
    </r>
  </si>
  <si>
    <r>
      <t xml:space="preserve">Код  ДК 021: 2015 70330000-3 </t>
    </r>
    <r>
      <rPr>
        <sz val="12"/>
        <rFont val="Times New Roman"/>
        <family val="1"/>
        <charset val="204"/>
      </rPr>
      <t>Послуги з управління нерухомістю, надавані на платній основі чи на договірних засадах</t>
    </r>
  </si>
  <si>
    <r>
      <t xml:space="preserve">Код  ДК 021: 2015 09120000-6 </t>
    </r>
    <r>
      <rPr>
        <sz val="12"/>
        <rFont val="Times New Roman"/>
        <family val="1"/>
        <charset val="204"/>
      </rPr>
      <t>Газове паливо
(09120000-6 Газове паливо)</t>
    </r>
  </si>
  <si>
    <r>
      <t xml:space="preserve">відкриті торги </t>
    </r>
    <r>
      <rPr>
        <i/>
        <sz val="12"/>
        <rFont val="Times New Roman"/>
        <family val="1"/>
        <charset val="204"/>
      </rPr>
      <t>(з урахуванням собливостей)</t>
    </r>
  </si>
  <si>
    <t>ДК 021:2015 31210000-1 — Електрична апаратура для комутування та захисту електричних кіл</t>
  </si>
  <si>
    <r>
      <t xml:space="preserve">Код  ДК 021: 2015 </t>
    </r>
    <r>
      <rPr>
        <sz val="12"/>
        <rFont val="Times New Roman"/>
        <family val="1"/>
        <charset val="204"/>
      </rPr>
      <t xml:space="preserve">90510000-5 Утилізація сміття та поводження зі сміттям </t>
    </r>
  </si>
  <si>
    <t>ДК 021:2015 35110000-8 — Протипожежне, рятувальне та захисне обладнання</t>
  </si>
  <si>
    <t>ДК 021-2015: 72260000-5 Послуги, пов’язані з програмним забезпеченням (послуги із постачання примірників комп’ютерних програм «M.E.Doc» та «Звіт Корпорація», їх технічний та консультаційний супровід)</t>
  </si>
  <si>
    <t>ДК 021-2015: 72260000-5 Послуги, пов’язані з програмним забезпеченням</t>
  </si>
  <si>
    <t xml:space="preserve">(чотириста пятдесят тисяч гривень 00 коп.)  </t>
  </si>
  <si>
    <t>ДК 021-2015: 65310000-9 Розподіл електричної енергії (послуги з розподілу електричної енергії)</t>
  </si>
  <si>
    <r>
      <t xml:space="preserve">Код  ДК 021: 2015 </t>
    </r>
    <r>
      <rPr>
        <sz val="12"/>
        <rFont val="Times New Roman"/>
        <family val="1"/>
        <charset val="204"/>
      </rPr>
      <t xml:space="preserve">65310000-9 Розподіл електричної енергії   </t>
    </r>
  </si>
  <si>
    <t xml:space="preserve"> (один мільйон триста дві тисячі шістсот вісімдесят дев'ять гривень 14 коп)</t>
  </si>
  <si>
    <t>ДК 021-2015: 65310000-9 Розподіл електричної енергії (послуги з забезпечення перетікань реактивної електричної енергії)</t>
  </si>
  <si>
    <t xml:space="preserve"> (тринадцять тисяч вісімсот вісімдесят сім гривеь 13 коп)</t>
  </si>
  <si>
    <t xml:space="preserve"> (дев'ятнадцять тисяч п'ятсот дві гривні 40 коп)</t>
  </si>
  <si>
    <t>ДК 021-2015: 65310000-9 Розподіл електричної енергії (послуги з розподілу електричної енергії та послуги із забезпечення перетікань реактивної електричної енергії)</t>
  </si>
  <si>
    <t xml:space="preserve"> (сто дві тисячі чотириста двадцять сім гривень 80 коп)</t>
  </si>
  <si>
    <t>Всього за КЕКВ 2272 " Оплата водопостачання та водовідведення"</t>
  </si>
  <si>
    <t>ДК 021-2015: 90430000-0 Послуги з відведення стічних вод (послуги з централізованого водовідведення)</t>
  </si>
  <si>
    <r>
      <t xml:space="preserve">ДК 021-2015: 90430000-0 </t>
    </r>
    <r>
      <rPr>
        <sz val="12"/>
        <rFont val="Times New Roman"/>
        <family val="1"/>
        <charset val="204"/>
      </rPr>
      <t>Послуги з відведення стічних вод</t>
    </r>
  </si>
  <si>
    <t xml:space="preserve"> (двісті сімдесят одна тисяча дев'ятсот сімдесят сім гривень 84 коп)</t>
  </si>
  <si>
    <t>ДК 021-2015: 65110000-7 Розподіл води (послуги з централізованого водопостачання)</t>
  </si>
  <si>
    <r>
      <t xml:space="preserve">ДК 021-2015: 65110000-7 </t>
    </r>
    <r>
      <rPr>
        <sz val="12"/>
        <rFont val="Times New Roman"/>
        <family val="1"/>
        <charset val="204"/>
      </rPr>
      <t>Розподіл води</t>
    </r>
  </si>
  <si>
    <t xml:space="preserve"> (триста три тисячі чотириста двадцять дев'ять гривень 84 коп)</t>
  </si>
  <si>
    <t>ДК 021-2015: 64120000-3 Кур’єрські послуги (послуги поштового зв’язку спеціального призначення)</t>
  </si>
  <si>
    <t xml:space="preserve">(вісімнадцять тисяч гривень 00 коп.)  </t>
  </si>
  <si>
    <t>Всього за КЕКВ 2271 "Оплата теплопостачання"</t>
  </si>
  <si>
    <t>ДК 021-2015: 09320000-8 Пара, гаряча вода та пов’язана продукція (теплова енергія у гарячій воді/парі)</t>
  </si>
  <si>
    <r>
      <t xml:space="preserve">ДК 021-2015: 09320000-8 </t>
    </r>
    <r>
      <rPr>
        <sz val="12"/>
        <rFont val="Times New Roman"/>
        <family val="1"/>
        <charset val="204"/>
      </rPr>
      <t>Пара, гаряча вода та пов’язана продукція</t>
    </r>
  </si>
  <si>
    <t xml:space="preserve"> (п'ять мільйонів шістсот двадцять дев'ять тисяч чотириста вісімдесят дві гривні 00 коп)</t>
  </si>
  <si>
    <t xml:space="preserve"> (п'ятсот шістдесят дві тисячі дев'ятсот сорок вісім гривень 20 коп)</t>
  </si>
  <si>
    <t xml:space="preserve"> (один мльйон триста тринадцять тисяч п'ятсот сорок п'ять гривень 80 коп)</t>
  </si>
  <si>
    <t>(двісті тисяч гривень 00 коп  )</t>
  </si>
  <si>
    <t>закупівля через електронний каталог</t>
  </si>
  <si>
    <t>ДК 021:2015 90510000-5 Утилізація сміття та поводження зі сміттям (послуги з вивезення габаритного сміття)</t>
  </si>
  <si>
    <t xml:space="preserve"> (тридцять дев'ять тисяч дев'ятсот двадцять вісім гривень 96 коп)</t>
  </si>
  <si>
    <t>лютий 2025</t>
  </si>
  <si>
    <t>ДК 021:2015 71320000-7 Послуги з інженерного проектування (послуги з розробки проекту системи пожежної сигналізації та системи оповіщення про пожежу та управління евакуюванням людей на об’єкті в адміністративній будівлі Державної митної служби України за адресою: 04119, місто Київ, вул. Дегтярівська, буд. 11Г)</t>
  </si>
  <si>
    <t>71320000-7 Послуги з інженерного проектування</t>
  </si>
  <si>
    <t>(триста тисяч гривень 00 коп  )</t>
  </si>
  <si>
    <t>відкриті торги (з урахуванням собливостей)</t>
  </si>
  <si>
    <t>ДК 021:2015 22450000-9 Друкована продукція з елементами захисту (бланки службових посвідчень з безконтактним електронним носієм)</t>
  </si>
  <si>
    <t>ДК 021:2015 22450000-9 Друкована продукція з елементами захисту</t>
  </si>
  <si>
    <t>(сто дев'яносто тисяч гривень 00 коп  )</t>
  </si>
  <si>
    <t>ДК 021:2015 35110000-8 Протипожежне, рятувальне та захисне обладнання (вогнегасники та стенд пожежний)</t>
  </si>
  <si>
    <t>(вісімдесят три тисячі чотириста гривень 00 коп  )</t>
  </si>
  <si>
    <t>ДК 021:2015: 31680000-6 Електричне приладдя та супутні товари до електричного обладнання</t>
  </si>
  <si>
    <t>ДК 021:2015: 31680000-6 Електричне приладдя та супутні товари до електричного обладнання (Зарядні станції «EcoFlow Delta2»)</t>
  </si>
  <si>
    <t>(тридцать дев'ять тисяч дев'яносто дев'ять гривень,00коп.)</t>
  </si>
  <si>
    <t>ДК 021:2015 44220000-8 Столярні вироби (дверні блоки з фурнітурою)</t>
  </si>
  <si>
    <t>(сто тисяч гривень 00 коп  )</t>
  </si>
  <si>
    <t>ДК 021:2015: 71320000-7 Послуги з інженерного проектування</t>
  </si>
  <si>
    <t>ДК 021-2015: 64120000-3 Кур’єрські послуги</t>
  </si>
  <si>
    <t>березень 2025</t>
  </si>
  <si>
    <t>(два мільони двісті тисяч гривень,00 коп.)</t>
  </si>
  <si>
    <t>ДК 021:2015: 71320000-7 Послуги з інженерного проектування (послуги із технічного обстеження, виготовлення проєктної та кошторисної документації з поточного ремонту приміщень «Адмінкорпусу» Державної митної служби України за адресою: 04119, місто Київ, вул. Дегтярівська, буд. 11Г.)</t>
  </si>
  <si>
    <t>ДК 021:2015 73110000-6 Дослідницькі послуги (розроблення тимчасової індивідуальної базової лінійної норми витрати палива)</t>
  </si>
  <si>
    <t xml:space="preserve">ДК 021:2015 73110000-6 Дослідницькі послуги </t>
  </si>
  <si>
    <t>(вісім тисяч шістсот п'ятдесят вісім гривень,00 коп.)</t>
  </si>
  <si>
    <t>ДК 021:2015 22820000-4 Бланки (бланки сертифікатів з перевезення (походження) товару EUR.1)</t>
  </si>
  <si>
    <t>ДК 021:2015 22820000-4 Бланки</t>
  </si>
  <si>
    <t>(триста двадцять тисяч гривень,00коп.)</t>
  </si>
  <si>
    <t>ДК 021:2015 15980000-61 «Безалкогольні напої» (вода мінеральна «Моршинська» 0,5 л. (скло))</t>
  </si>
  <si>
    <t xml:space="preserve"> (тридцять чотири тисячі двісті тридцять шість гривень 00 коп)</t>
  </si>
  <si>
    <t>ДК 021:2015 - 30190000 -7 - Офісне устаткування та приладдя різне</t>
  </si>
  <si>
    <t>ДК 021:2015 - 30190000 -7 - Офісне устаткування та приладдя різне (Папір офісний А4)</t>
  </si>
  <si>
    <t>ДК 021-2015: 15980000-1 Безалкогольні напої (вода питна сильногазована (скло))</t>
  </si>
  <si>
    <t>ДК 021-2015: 15980000-1 Безалкогольні напої</t>
  </si>
  <si>
    <t>ДК 021-2015: 15980000-1 Безалкогольні напої (вода питна негазована (скло))</t>
  </si>
  <si>
    <t>травень 2025</t>
  </si>
  <si>
    <t xml:space="preserve">ДК 021:2015: 71250000-5 Архітектурні, інженерні та геодезичні послуги
</t>
  </si>
  <si>
    <t>ДК 021:2015: 71250000-5 Архітектурні, інженерні та геодезичні послуги (розробка технічної документації із землеустрою щодо встановлення (відновлення) меж земельної ділянки в натурі (на місцевості)</t>
  </si>
  <si>
    <t>(п'ятдесят п'ять тисяч гривень, 00 коп.)</t>
  </si>
  <si>
    <t>ДК 021:2015 50710000-5 Послуги з ремонту і технічного обслуговування електричного і механічного устаткування будівель (послуги з поточного ремонту ліфтів)</t>
  </si>
  <si>
    <t xml:space="preserve">ДК 021:2015 50710000-5 Послуги з ремонту і технічного обслуговування електричного і механічного устаткування будівель
</t>
  </si>
  <si>
    <t>(двісті дев'яносто сім тисяч сто гривень, 00 коп.)</t>
  </si>
  <si>
    <t>ДК 021:2015 22820000-4 Бланки (уніфіковані митні квитанції МД-1, митні декларації на мовах, сертифікати)</t>
  </si>
  <si>
    <t>(сто п'ятдесят чотири тисячі дев'ятсот гривень,00коп.)</t>
  </si>
  <si>
    <t>(триста тисяч дев'ятсот вісімдесят гривень          03 коп.)</t>
  </si>
  <si>
    <t>ДК 021:2015 22410000-7 Марки</t>
  </si>
  <si>
    <t>ДК 021:2015 22410000-7 Марки (Знаки поштової оплати)</t>
  </si>
  <si>
    <t>ДК 021:2015: 45420000-7 Столярні та теслярні роботи</t>
  </si>
  <si>
    <t>( триста сорок шість тисяч триста сорок гривень, 00 коп.)</t>
  </si>
  <si>
    <t>ДК 021:2015: 45420000-7 Столярні та теслярні роботи (послуги з поточного ремонту із заміною секцій воріт в адміністративній будівлі за адресою: вул. Дегтярівська, 11Г,   м. Київ)</t>
  </si>
  <si>
    <t>ДК 021:2015 71320000-7 Послуги з інженерного проектування (послуги з розроблення проєктно-кошторисної документації з поточного ремонту трансформаторної підстанції ТП-370 та електромереж 10-0,4 кВ, м. Київ, вул. Дегтярівська, 11Г)</t>
  </si>
  <si>
    <t>ДК 021:2015 71320000-7 Послуги з інженерного проектування</t>
  </si>
  <si>
    <t>( двісті вісімдесят дві тисячі дев'ятсот тридцять вісім гривень, 00 коп.)</t>
  </si>
  <si>
    <t>ДК 021:2015: 71320000-7 Послуги з інженерного проектування (Послуги з розроблення проєктно-кошторисної документації з поточного ремонту системи моніторингу, автоматизації, комерційного та технічного обліку теплової енергії (АСМУ) теплових пунктів Державної митної служби України)</t>
  </si>
  <si>
    <t>(триста тисяч гривень 00 копійок)</t>
  </si>
  <si>
    <t>(одинадцять тисяч п’ятсот сорок чотири гривень,00 коп.)</t>
  </si>
  <si>
    <t xml:space="preserve"> ДК 021:2015: 73110000-6 Дослідницькі послуги (розроблення тимчасової індивідуальної базової лінійної норми витрат палива на колісні транспортні засоби)</t>
  </si>
  <si>
    <t xml:space="preserve"> ДК 021:2015: 73110000-6 Дослідницькі послуги</t>
  </si>
  <si>
    <t>ДК 021:2015: 45450000-6 Інші завершальні будівельні  роботи (послуги з поточного ремонту підвальних приміщень (найпростіше укриття) Держмитслужби)</t>
  </si>
  <si>
    <t xml:space="preserve">   ДК 021:2015: 45450000-6 Інші завершальні будівельні  роботи</t>
  </si>
  <si>
    <t>(дев'ятсот двадцять сім тисяч п’ятсот вісім гривень,00 коп.)</t>
  </si>
  <si>
    <t>відкриті торги (з урахуванням собливостей) (торги не відбулися)</t>
  </si>
  <si>
    <t xml:space="preserve">відкриті торги (з урахуванням собливостей) </t>
  </si>
  <si>
    <t>ДК 021:2015: 22820000-4 Бланки (уніфіковані митні квитанції МД-1, митні декларації на мовах, сертифікати)</t>
  </si>
  <si>
    <t>ДК 021:2015: 22820000-4 Бланки</t>
  </si>
  <si>
    <t xml:space="preserve"> (сто дев'яносто три тисячі чотириста гривень,00 коп.) </t>
  </si>
  <si>
    <t>ДК 021:2015 30190000-7 Офісне устаткування та приладдя різне (Уніфіковані дата-штампи та змінні штемпельні подушки)</t>
  </si>
  <si>
    <t>ДК 021:2015 30190000-7 Офісне устаткування та приладдя різне</t>
  </si>
  <si>
    <t xml:space="preserve"> (один мільйон сімсот сорок одна тисяча дев’ятсот сімдесят гривень, 00 коп.)</t>
  </si>
  <si>
    <t>ДК 021:2015: 66510000-8 Страхові послуги (послуги обов’язкового страхування цивільно-правової відповідальності власників наземних транспортних засобів)</t>
  </si>
  <si>
    <t>ДК 021:2015: 66510000-8 Страхові послуги</t>
  </si>
  <si>
    <t>(сімдесят тисяч гривень 00 копійок)</t>
  </si>
  <si>
    <t>ДК 021:2015 42910000-8 Апарати для дистилювання, фільтрування чи ректифікаціі (мембранний елемент, комплект картриджів)</t>
  </si>
  <si>
    <t>(чотирнадцять тисяч вісімдесят гривень 00 коп.)</t>
  </si>
  <si>
    <t>(чотириста тисяч гривень 00 коп  )</t>
  </si>
  <si>
    <t>ДК 2015: 71330000-0 Інженерні послуги різні</t>
  </si>
  <si>
    <t>(двісті сім тисяч гривень 00 копійок)</t>
  </si>
  <si>
    <t>(сто шістдесят чотири тисячі гривень 00 копійок)</t>
  </si>
  <si>
    <t>(сто  чотирнадцять тисяч гривень 00 копійок)</t>
  </si>
  <si>
    <t>(триста сорок тисяч двісті гривень 00 копійок)</t>
  </si>
  <si>
    <t>ДК 2015: 71330000-0 «Інженерні послуги різні» (видача технічних умов Замовнику по об’єкту 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</si>
  <si>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Інженерні послуги різні (видача технічних умов Замовнику по об’єкту 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Рівненська»)</t>
  </si>
  <si>
    <t>ДК 2015: 71330000-0 «Інженерні послуги різні» (технічні умови нестандартного приєднання електроустановок певної потужності на об’єкт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«Ягодин – Дорогуськ», за адресою: Волинська область, Ковельський район, сільська рада Рівненська»</t>
  </si>
  <si>
    <t>ДК 2015: 71330000-0 «Інженерні послуги різні» (технічні умови нестандартного приєднання електроустановок певної потужності на об’єкт «Будівництво інфраструктури для влаштування скануючої системи (створення) стаціонарного типу для огляду залізничних вагонів та контейнерів в міжнародному пункті пропуску для залізничного сполучення «Мостиська – Пшемисль», за адресою: Львівська область, Яворівський район, село Мостиська Другі»)</t>
  </si>
  <si>
    <t>ДК 2015: 71330000-0 «Інженерні послуги різні» (технічні умови нестандартного приєднання електроустановок певної потужності на об’єкт «Реконструкція міжнародного пункту пропуску для автомобільного сполучення «Шегині» на українсько – польському кордоні Львівська область, Яворівський район, с. Шегині, вул. Дружби, 201 Коригування»)</t>
  </si>
  <si>
    <t>ДК 021:2015 31440000-2 Акумуляторні батареї (акумулятори автомобільні)</t>
  </si>
  <si>
    <t>(двадцять вісім тисяч гривень 00 коп  )</t>
  </si>
  <si>
    <t>(дев'ятсот дев'яносто дві тисячі сімсот шістнадцять гривень,00 коп.)</t>
  </si>
  <si>
    <t>38</t>
  </si>
  <si>
    <t>ДК 021:2015 35120000-1 Системи та пристрої нагляду та охорони (пломби свинцеві)</t>
  </si>
  <si>
    <t>ДК 021:2015 35120000-1 Системи та пристрої нагляду та охорони</t>
  </si>
  <si>
    <t>(чотириста дев'яносто п'ять тисяч гривень 00 коп 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</si>
</sst>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/>
      <right style="medium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48">
    <xf numFmtId="0" fontId="0" fillId="0" borderId="0" xfId="0"/>
    <xf numFmtId="4" fontId="2" fillId="0" borderId="2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26" xfId="0" applyFont="1" applyFill="1" applyBorder="1" applyAlignment="1">
      <alignment vertical="center" wrapText="1"/>
    </xf>
    <xf numFmtId="0" fontId="2" fillId="0" borderId="25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0" xfId="0" applyFont="1" applyFill="1"/>
    <xf numFmtId="49" fontId="2" fillId="0" borderId="12" xfId="0" applyNumberFormat="1" applyFont="1" applyFill="1" applyBorder="1" applyAlignment="1">
      <alignment horizontal="right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vertical="top" wrapText="1"/>
    </xf>
    <xf numFmtId="4" fontId="2" fillId="0" borderId="24" xfId="0" applyNumberFormat="1" applyFont="1" applyFill="1" applyBorder="1" applyAlignment="1">
      <alignment horizontal="center" vertical="top" wrapText="1"/>
    </xf>
    <xf numFmtId="0" fontId="2" fillId="0" borderId="25" xfId="0" applyFont="1" applyFill="1" applyBorder="1" applyAlignment="1">
      <alignment vertical="top" wrapText="1"/>
    </xf>
    <xf numFmtId="0" fontId="3" fillId="0" borderId="23" xfId="0" applyFont="1" applyFill="1" applyBorder="1" applyAlignment="1">
      <alignment wrapText="1"/>
    </xf>
    <xf numFmtId="0" fontId="3" fillId="0" borderId="4" xfId="0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/>
    <xf numFmtId="0" fontId="2" fillId="0" borderId="23" xfId="0" applyFont="1" applyFill="1" applyBorder="1" applyAlignment="1">
      <alignment vertical="top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4" fontId="2" fillId="0" borderId="28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vertical="center" wrapText="1"/>
    </xf>
    <xf numFmtId="0" fontId="2" fillId="0" borderId="27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 wrapText="1"/>
    </xf>
    <xf numFmtId="4" fontId="2" fillId="0" borderId="27" xfId="0" applyNumberFormat="1" applyFont="1" applyFill="1" applyBorder="1" applyAlignment="1">
      <alignment horizontal="center" vertical="center" wrapText="1"/>
    </xf>
    <xf numFmtId="4" fontId="2" fillId="0" borderId="7" xfId="0" applyNumberFormat="1" applyFont="1" applyFill="1" applyBorder="1" applyAlignment="1">
      <alignment horizontal="center" vertical="top"/>
    </xf>
    <xf numFmtId="4" fontId="2" fillId="0" borderId="1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wrapText="1"/>
    </xf>
    <xf numFmtId="4" fontId="2" fillId="0" borderId="2" xfId="0" applyNumberFormat="1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vertical="top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Border="1"/>
    <xf numFmtId="0" fontId="2" fillId="2" borderId="29" xfId="0" applyFont="1" applyFill="1" applyBorder="1" applyAlignment="1">
      <alignment vertical="center" wrapText="1"/>
    </xf>
    <xf numFmtId="0" fontId="3" fillId="2" borderId="29" xfId="0" applyFont="1" applyFill="1" applyBorder="1" applyAlignment="1">
      <alignment horizontal="center" vertical="center" wrapText="1"/>
    </xf>
    <xf numFmtId="4" fontId="2" fillId="2" borderId="29" xfId="0" applyNumberFormat="1" applyFont="1" applyFill="1" applyBorder="1" applyAlignment="1">
      <alignment horizontal="center" vertical="center" wrapText="1"/>
    </xf>
    <xf numFmtId="4" fontId="2" fillId="2" borderId="32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3" fillId="0" borderId="5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wrapText="1"/>
    </xf>
    <xf numFmtId="0" fontId="3" fillId="0" borderId="33" xfId="0" applyFont="1" applyFill="1" applyBorder="1" applyAlignment="1">
      <alignment horizont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34" xfId="0" applyFont="1" applyFill="1" applyBorder="1" applyAlignment="1">
      <alignment horizontal="right" vertical="center" wrapText="1"/>
    </xf>
    <xf numFmtId="0" fontId="3" fillId="0" borderId="10" xfId="0" applyFont="1" applyFill="1" applyBorder="1"/>
    <xf numFmtId="0" fontId="3" fillId="0" borderId="30" xfId="0" applyFont="1" applyFill="1" applyBorder="1" applyAlignment="1">
      <alignment wrapText="1"/>
    </xf>
    <xf numFmtId="0" fontId="3" fillId="0" borderId="31" xfId="0" applyFont="1" applyFill="1" applyBorder="1" applyAlignment="1">
      <alignment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30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2" borderId="32" xfId="0" applyFont="1" applyFill="1" applyBorder="1" applyAlignment="1">
      <alignment vertical="center" wrapText="1"/>
    </xf>
    <xf numFmtId="0" fontId="3" fillId="2" borderId="3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top" wrapText="1"/>
    </xf>
    <xf numFmtId="17" fontId="3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top" wrapText="1"/>
    </xf>
    <xf numFmtId="0" fontId="3" fillId="0" borderId="2" xfId="0" applyFont="1" applyFill="1" applyBorder="1" applyAlignment="1">
      <alignment wrapText="1"/>
    </xf>
    <xf numFmtId="0" fontId="2" fillId="2" borderId="35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2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vertical="top" wrapText="1"/>
    </xf>
    <xf numFmtId="4" fontId="2" fillId="0" borderId="3" xfId="0" applyNumberFormat="1" applyFont="1" applyFill="1" applyBorder="1" applyAlignment="1">
      <alignment horizontal="center" vertical="top" wrapText="1"/>
    </xf>
    <xf numFmtId="49" fontId="3" fillId="0" borderId="2" xfId="0" applyNumberFormat="1" applyFont="1" applyFill="1" applyBorder="1" applyAlignment="1">
      <alignment vertical="center" wrapText="1"/>
    </xf>
    <xf numFmtId="2" fontId="2" fillId="0" borderId="3" xfId="0" applyNumberFormat="1" applyFont="1" applyFill="1" applyBorder="1" applyAlignment="1">
      <alignment horizontal="center" vertical="center" wrapText="1"/>
    </xf>
    <xf numFmtId="17" fontId="3" fillId="0" borderId="2" xfId="0" applyNumberFormat="1" applyFont="1" applyFill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4" fontId="3" fillId="0" borderId="0" xfId="0" applyNumberFormat="1" applyFont="1" applyFill="1" applyBorder="1" applyAlignment="1">
      <alignment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vertical="top" wrapText="1"/>
    </xf>
    <xf numFmtId="0" fontId="2" fillId="0" borderId="38" xfId="0" applyFont="1" applyFill="1" applyBorder="1" applyAlignment="1">
      <alignment vertical="top" wrapText="1"/>
    </xf>
    <xf numFmtId="0" fontId="3" fillId="0" borderId="39" xfId="0" applyFont="1" applyFill="1" applyBorder="1" applyAlignment="1">
      <alignment vertical="top" wrapText="1"/>
    </xf>
    <xf numFmtId="0" fontId="2" fillId="0" borderId="39" xfId="0" applyFont="1" applyFill="1" applyBorder="1" applyAlignment="1">
      <alignment vertical="top" wrapText="1"/>
    </xf>
    <xf numFmtId="0" fontId="3" fillId="2" borderId="35" xfId="0" applyFont="1" applyFill="1" applyBorder="1" applyAlignment="1">
      <alignment vertical="top" wrapText="1"/>
    </xf>
    <xf numFmtId="0" fontId="3" fillId="0" borderId="40" xfId="0" applyFont="1" applyFill="1" applyBorder="1" applyAlignment="1">
      <alignment vertical="top" wrapText="1"/>
    </xf>
    <xf numFmtId="0" fontId="2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top" wrapText="1"/>
    </xf>
    <xf numFmtId="0" fontId="3" fillId="0" borderId="39" xfId="0" applyFont="1" applyFill="1" applyBorder="1" applyAlignment="1">
      <alignment horizontal="center" vertical="top" wrapText="1"/>
    </xf>
    <xf numFmtId="0" fontId="3" fillId="0" borderId="38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vertical="top" wrapText="1"/>
    </xf>
    <xf numFmtId="0" fontId="3" fillId="0" borderId="41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vertical="top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righ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horizontal="center" vertical="top" wrapText="1"/>
    </xf>
    <xf numFmtId="0" fontId="3" fillId="2" borderId="11" xfId="0" applyFont="1" applyFill="1" applyBorder="1" applyAlignment="1">
      <alignment vertical="top" wrapText="1"/>
    </xf>
    <xf numFmtId="0" fontId="3" fillId="0" borderId="47" xfId="0" applyFont="1" applyFill="1" applyBorder="1" applyAlignment="1">
      <alignment vertical="top" wrapText="1"/>
    </xf>
    <xf numFmtId="0" fontId="3" fillId="0" borderId="24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right" vertical="center" wrapText="1"/>
    </xf>
    <xf numFmtId="49" fontId="3" fillId="0" borderId="2" xfId="0" applyNumberFormat="1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top" wrapText="1"/>
    </xf>
    <xf numFmtId="4" fontId="2" fillId="0" borderId="4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vertical="top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1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0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8" xfId="0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/>
    </xf>
    <xf numFmtId="0" fontId="3" fillId="0" borderId="25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8" xfId="0" applyFont="1" applyFill="1" applyBorder="1" applyAlignment="1">
      <alignment horizontal="center" vertical="top" wrapText="1"/>
    </xf>
    <xf numFmtId="49" fontId="3" fillId="0" borderId="16" xfId="0" applyNumberFormat="1" applyFont="1" applyFill="1" applyBorder="1" applyAlignment="1">
      <alignment horizontal="center" vertical="top" wrapText="1"/>
    </xf>
    <xf numFmtId="49" fontId="3" fillId="0" borderId="34" xfId="0" applyNumberFormat="1" applyFont="1" applyFill="1" applyBorder="1" applyAlignment="1">
      <alignment horizontal="center" vertical="top" wrapText="1"/>
    </xf>
    <xf numFmtId="0" fontId="4" fillId="0" borderId="12" xfId="0" applyFont="1" applyFill="1" applyBorder="1" applyAlignment="1">
      <alignment horizontal="right" vertical="center" wrapText="1"/>
    </xf>
    <xf numFmtId="0" fontId="3" fillId="0" borderId="12" xfId="0" applyFont="1" applyFill="1" applyBorder="1" applyAlignment="1">
      <alignment horizontal="right" vertical="center" wrapText="1"/>
    </xf>
    <xf numFmtId="0" fontId="3" fillId="0" borderId="22" xfId="0" applyFont="1" applyFill="1" applyBorder="1" applyAlignment="1">
      <alignment horizontal="left" vertical="top" wrapText="1"/>
    </xf>
    <xf numFmtId="0" fontId="3" fillId="0" borderId="23" xfId="0" applyFont="1" applyFill="1" applyBorder="1" applyAlignment="1">
      <alignment horizontal="left" vertical="top" wrapText="1"/>
    </xf>
    <xf numFmtId="0" fontId="3" fillId="0" borderId="25" xfId="0" applyFont="1" applyFill="1" applyBorder="1" applyAlignment="1">
      <alignment horizontal="left" vertical="top" wrapText="1"/>
    </xf>
    <xf numFmtId="0" fontId="3" fillId="0" borderId="31" xfId="0" applyFont="1" applyFill="1" applyBorder="1" applyAlignment="1">
      <alignment horizontal="left" vertical="top" wrapText="1"/>
    </xf>
    <xf numFmtId="0" fontId="3" fillId="0" borderId="30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left" vertical="center" wrapText="1"/>
    </xf>
    <xf numFmtId="0" fontId="3" fillId="0" borderId="22" xfId="0" applyFont="1" applyFill="1" applyBorder="1" applyAlignment="1">
      <alignment horizontal="left" vertical="center" wrapText="1"/>
    </xf>
    <xf numFmtId="0" fontId="3" fillId="0" borderId="25" xfId="0" applyFont="1" applyFill="1" applyBorder="1" applyAlignment="1">
      <alignment horizontal="left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left" vertical="center" wrapText="1"/>
    </xf>
    <xf numFmtId="0" fontId="3" fillId="0" borderId="17" xfId="0" applyFont="1" applyFill="1" applyBorder="1" applyAlignment="1">
      <alignment horizontal="left" vertical="center" wrapText="1"/>
    </xf>
    <xf numFmtId="49" fontId="3" fillId="0" borderId="12" xfId="0" applyNumberFormat="1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left" vertical="top" wrapText="1"/>
    </xf>
    <xf numFmtId="49" fontId="3" fillId="0" borderId="36" xfId="0" applyNumberFormat="1" applyFont="1" applyFill="1" applyBorder="1" applyAlignment="1">
      <alignment horizontal="center" vertical="top" wrapText="1"/>
    </xf>
    <xf numFmtId="0" fontId="3" fillId="0" borderId="40" xfId="0" applyFont="1" applyFill="1" applyBorder="1" applyAlignment="1">
      <alignment horizontal="center" wrapText="1"/>
    </xf>
    <xf numFmtId="0" fontId="3" fillId="0" borderId="41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42" xfId="0" applyFont="1" applyFill="1" applyBorder="1" applyAlignment="1">
      <alignment horizontal="center" vertical="top" wrapText="1"/>
    </xf>
    <xf numFmtId="0" fontId="3" fillId="0" borderId="41" xfId="0" applyFont="1" applyFill="1" applyBorder="1" applyAlignment="1">
      <alignment horizontal="center" vertical="top" wrapText="1"/>
    </xf>
    <xf numFmtId="49" fontId="3" fillId="0" borderId="45" xfId="0" applyNumberFormat="1" applyFont="1" applyFill="1" applyBorder="1" applyAlignment="1">
      <alignment horizontal="center" vertical="top" wrapText="1"/>
    </xf>
    <xf numFmtId="49" fontId="3" fillId="0" borderId="46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</cellXfs>
  <cellStyles count="2">
    <cellStyle name="Звичайни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фіс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0"/>
  <sheetViews>
    <sheetView tabSelected="1" view="pageBreakPreview" topLeftCell="A141" zoomScaleSheetLayoutView="100" workbookViewId="0">
      <selection activeCell="D149" sqref="D149"/>
    </sheetView>
  </sheetViews>
  <sheetFormatPr defaultRowHeight="15.6" x14ac:dyDescent="0.3"/>
  <cols>
    <col min="1" max="1" width="87.44140625" style="9" customWidth="1"/>
    <col min="2" max="2" width="49.6640625" style="9" customWidth="1"/>
    <col min="3" max="3" width="12.44140625" style="44" customWidth="1"/>
    <col min="4" max="4" width="25.109375" style="9" customWidth="1"/>
    <col min="5" max="5" width="19" style="9" customWidth="1"/>
    <col min="6" max="6" width="14.33203125" style="77" customWidth="1"/>
    <col min="7" max="7" width="25.6640625" style="9" customWidth="1"/>
    <col min="8" max="16384" width="8.88671875" style="9"/>
  </cols>
  <sheetData>
    <row r="1" spans="1:7" x14ac:dyDescent="0.3">
      <c r="A1" s="224" t="s">
        <v>19</v>
      </c>
      <c r="B1" s="225"/>
      <c r="C1" s="225"/>
      <c r="D1" s="225"/>
      <c r="E1" s="225"/>
      <c r="F1" s="225"/>
      <c r="G1" s="226"/>
    </row>
    <row r="2" spans="1:7" x14ac:dyDescent="0.3">
      <c r="A2" s="227" t="s">
        <v>61</v>
      </c>
      <c r="B2" s="228"/>
      <c r="C2" s="228"/>
      <c r="D2" s="228"/>
      <c r="E2" s="228"/>
      <c r="F2" s="228"/>
      <c r="G2" s="10" t="s">
        <v>186</v>
      </c>
    </row>
    <row r="3" spans="1:7" x14ac:dyDescent="0.3">
      <c r="A3" s="229" t="s">
        <v>9</v>
      </c>
      <c r="B3" s="230"/>
      <c r="C3" s="230"/>
      <c r="D3" s="230"/>
      <c r="E3" s="230"/>
      <c r="F3" s="230"/>
      <c r="G3" s="231"/>
    </row>
    <row r="4" spans="1:7" ht="52.8" customHeight="1" x14ac:dyDescent="0.3">
      <c r="A4" s="233" t="s">
        <v>16</v>
      </c>
      <c r="B4" s="234"/>
      <c r="C4" s="234"/>
      <c r="D4" s="234"/>
      <c r="E4" s="234"/>
      <c r="F4" s="234"/>
      <c r="G4" s="235"/>
    </row>
    <row r="5" spans="1:7" ht="16.2" thickBot="1" x14ac:dyDescent="0.35">
      <c r="A5" s="227" t="s">
        <v>15</v>
      </c>
      <c r="B5" s="228"/>
      <c r="C5" s="228"/>
      <c r="D5" s="228"/>
      <c r="E5" s="228"/>
      <c r="F5" s="228"/>
      <c r="G5" s="232"/>
    </row>
    <row r="6" spans="1:7" ht="81.75" customHeight="1" thickBot="1" x14ac:dyDescent="0.35">
      <c r="A6" s="11" t="s">
        <v>0</v>
      </c>
      <c r="B6" s="12" t="s">
        <v>10</v>
      </c>
      <c r="C6" s="13" t="s">
        <v>6</v>
      </c>
      <c r="D6" s="13" t="s">
        <v>1</v>
      </c>
      <c r="E6" s="131" t="s">
        <v>2</v>
      </c>
      <c r="F6" s="129" t="s">
        <v>3</v>
      </c>
      <c r="G6" s="14" t="s">
        <v>4</v>
      </c>
    </row>
    <row r="7" spans="1:7" ht="19.5" customHeight="1" thickBot="1" x14ac:dyDescent="0.35">
      <c r="A7" s="101">
        <v>1</v>
      </c>
      <c r="B7" s="90">
        <v>2</v>
      </c>
      <c r="C7" s="13">
        <v>3</v>
      </c>
      <c r="D7" s="14">
        <v>4</v>
      </c>
      <c r="E7" s="131">
        <v>5</v>
      </c>
      <c r="F7" s="129">
        <v>6</v>
      </c>
      <c r="G7" s="15">
        <v>7</v>
      </c>
    </row>
    <row r="8" spans="1:7" ht="75" customHeight="1" x14ac:dyDescent="0.3">
      <c r="A8" s="240" t="s">
        <v>91</v>
      </c>
      <c r="B8" s="83" t="s">
        <v>92</v>
      </c>
      <c r="C8" s="89">
        <v>2271</v>
      </c>
      <c r="D8" s="1">
        <v>5629482</v>
      </c>
      <c r="E8" s="132" t="s">
        <v>30</v>
      </c>
      <c r="F8" s="155" t="s">
        <v>24</v>
      </c>
      <c r="G8" s="199"/>
    </row>
    <row r="9" spans="1:7" ht="63" customHeight="1" thickBot="1" x14ac:dyDescent="0.35">
      <c r="A9" s="240"/>
      <c r="B9" s="83"/>
      <c r="C9" s="89"/>
      <c r="D9" s="89" t="s">
        <v>93</v>
      </c>
      <c r="E9" s="133"/>
      <c r="F9" s="93"/>
      <c r="G9" s="217"/>
    </row>
    <row r="10" spans="1:7" ht="75" customHeight="1" x14ac:dyDescent="0.3">
      <c r="A10" s="240" t="s">
        <v>91</v>
      </c>
      <c r="B10" s="83" t="s">
        <v>92</v>
      </c>
      <c r="C10" s="89">
        <v>2271</v>
      </c>
      <c r="D10" s="1">
        <v>562948.19999999995</v>
      </c>
      <c r="E10" s="132" t="s">
        <v>30</v>
      </c>
      <c r="F10" s="155" t="s">
        <v>24</v>
      </c>
      <c r="G10" s="199"/>
    </row>
    <row r="11" spans="1:7" ht="63" customHeight="1" thickBot="1" x14ac:dyDescent="0.35">
      <c r="A11" s="240"/>
      <c r="B11" s="83"/>
      <c r="C11" s="89"/>
      <c r="D11" s="89" t="s">
        <v>94</v>
      </c>
      <c r="E11" s="133"/>
      <c r="F11" s="93"/>
      <c r="G11" s="217"/>
    </row>
    <row r="12" spans="1:7" ht="75" customHeight="1" x14ac:dyDescent="0.3">
      <c r="A12" s="216" t="s">
        <v>91</v>
      </c>
      <c r="B12" s="3" t="s">
        <v>92</v>
      </c>
      <c r="C12" s="16">
        <v>2271</v>
      </c>
      <c r="D12" s="97">
        <v>1313545.8</v>
      </c>
      <c r="E12" s="134" t="s">
        <v>30</v>
      </c>
      <c r="F12" s="155" t="s">
        <v>24</v>
      </c>
      <c r="G12" s="199"/>
    </row>
    <row r="13" spans="1:7" ht="63" customHeight="1" thickBot="1" x14ac:dyDescent="0.35">
      <c r="A13" s="216"/>
      <c r="B13" s="83"/>
      <c r="C13" s="16"/>
      <c r="D13" s="53" t="s">
        <v>95</v>
      </c>
      <c r="E13" s="135"/>
      <c r="F13" s="93"/>
      <c r="G13" s="217"/>
    </row>
    <row r="14" spans="1:7" s="50" customFormat="1" ht="16.2" thickBot="1" x14ac:dyDescent="0.35">
      <c r="A14" s="85" t="s">
        <v>90</v>
      </c>
      <c r="B14" s="86"/>
      <c r="C14" s="102"/>
      <c r="D14" s="48">
        <f>D8+D10+D12</f>
        <v>7505976</v>
      </c>
      <c r="E14" s="136"/>
      <c r="F14" s="156"/>
      <c r="G14" s="150"/>
    </row>
    <row r="15" spans="1:7" ht="75" customHeight="1" x14ac:dyDescent="0.3">
      <c r="A15" s="215" t="s">
        <v>82</v>
      </c>
      <c r="B15" s="83" t="s">
        <v>83</v>
      </c>
      <c r="C15" s="89">
        <v>2272</v>
      </c>
      <c r="D15" s="1">
        <v>271977.84000000003</v>
      </c>
      <c r="E15" s="137" t="s">
        <v>30</v>
      </c>
      <c r="F15" s="155" t="s">
        <v>24</v>
      </c>
      <c r="G15" s="199"/>
    </row>
    <row r="16" spans="1:7" ht="63" customHeight="1" thickBot="1" x14ac:dyDescent="0.35">
      <c r="A16" s="216"/>
      <c r="B16" s="83"/>
      <c r="C16" s="89"/>
      <c r="D16" s="53" t="s">
        <v>84</v>
      </c>
      <c r="E16" s="135"/>
      <c r="F16" s="93"/>
      <c r="G16" s="217"/>
    </row>
    <row r="17" spans="1:7" ht="75" customHeight="1" x14ac:dyDescent="0.3">
      <c r="A17" s="215" t="s">
        <v>85</v>
      </c>
      <c r="B17" s="83" t="s">
        <v>86</v>
      </c>
      <c r="C17" s="89">
        <v>2272</v>
      </c>
      <c r="D17" s="1">
        <v>303429.84000000003</v>
      </c>
      <c r="E17" s="137" t="s">
        <v>30</v>
      </c>
      <c r="F17" s="155" t="s">
        <v>24</v>
      </c>
      <c r="G17" s="199"/>
    </row>
    <row r="18" spans="1:7" ht="63" customHeight="1" thickBot="1" x14ac:dyDescent="0.35">
      <c r="A18" s="216"/>
      <c r="B18" s="83"/>
      <c r="C18" s="89"/>
      <c r="D18" s="53" t="s">
        <v>87</v>
      </c>
      <c r="E18" s="135"/>
      <c r="F18" s="93"/>
      <c r="G18" s="217"/>
    </row>
    <row r="19" spans="1:7" s="50" customFormat="1" ht="16.2" thickBot="1" x14ac:dyDescent="0.35">
      <c r="A19" s="85" t="s">
        <v>81</v>
      </c>
      <c r="B19" s="86"/>
      <c r="C19" s="103"/>
      <c r="D19" s="48">
        <f>D15+D17</f>
        <v>575407.68000000005</v>
      </c>
      <c r="E19" s="136"/>
      <c r="F19" s="156"/>
      <c r="G19" s="150"/>
    </row>
    <row r="20" spans="1:7" ht="57.75" customHeight="1" x14ac:dyDescent="0.3">
      <c r="A20" s="215" t="s">
        <v>17</v>
      </c>
      <c r="B20" s="83" t="s">
        <v>62</v>
      </c>
      <c r="C20" s="7">
        <v>2273</v>
      </c>
      <c r="D20" s="1">
        <v>11395663.1</v>
      </c>
      <c r="E20" s="137" t="s">
        <v>63</v>
      </c>
      <c r="F20" s="155" t="s">
        <v>18</v>
      </c>
      <c r="G20" s="199"/>
    </row>
    <row r="21" spans="1:7" ht="63" customHeight="1" thickBot="1" x14ac:dyDescent="0.35">
      <c r="A21" s="216"/>
      <c r="B21" s="83"/>
      <c r="C21" s="16"/>
      <c r="D21" s="53" t="s">
        <v>29</v>
      </c>
      <c r="E21" s="135" t="s">
        <v>12</v>
      </c>
      <c r="F21" s="93"/>
      <c r="G21" s="217"/>
    </row>
    <row r="22" spans="1:7" ht="72" customHeight="1" x14ac:dyDescent="0.3">
      <c r="A22" s="215" t="s">
        <v>73</v>
      </c>
      <c r="B22" s="83" t="s">
        <v>74</v>
      </c>
      <c r="C22" s="7">
        <v>2273</v>
      </c>
      <c r="D22" s="1">
        <v>1302689.1399999999</v>
      </c>
      <c r="E22" s="137" t="s">
        <v>30</v>
      </c>
      <c r="F22" s="155" t="s">
        <v>24</v>
      </c>
      <c r="G22" s="199"/>
    </row>
    <row r="23" spans="1:7" ht="63" customHeight="1" thickBot="1" x14ac:dyDescent="0.35">
      <c r="A23" s="216"/>
      <c r="B23" s="83"/>
      <c r="C23" s="89"/>
      <c r="D23" s="53" t="s">
        <v>75</v>
      </c>
      <c r="E23" s="135"/>
      <c r="F23" s="93"/>
      <c r="G23" s="217"/>
    </row>
    <row r="24" spans="1:7" ht="71.400000000000006" customHeight="1" x14ac:dyDescent="0.3">
      <c r="A24" s="215" t="s">
        <v>76</v>
      </c>
      <c r="B24" s="83" t="s">
        <v>74</v>
      </c>
      <c r="C24" s="89">
        <v>2273</v>
      </c>
      <c r="D24" s="1">
        <v>13887.13</v>
      </c>
      <c r="E24" s="137" t="s">
        <v>30</v>
      </c>
      <c r="F24" s="155" t="s">
        <v>24</v>
      </c>
      <c r="G24" s="199"/>
    </row>
    <row r="25" spans="1:7" ht="63" customHeight="1" thickBot="1" x14ac:dyDescent="0.35">
      <c r="A25" s="216"/>
      <c r="B25" s="83"/>
      <c r="C25" s="89"/>
      <c r="D25" s="53" t="s">
        <v>77</v>
      </c>
      <c r="E25" s="135"/>
      <c r="F25" s="93"/>
      <c r="G25" s="217"/>
    </row>
    <row r="26" spans="1:7" ht="66" customHeight="1" x14ac:dyDescent="0.3">
      <c r="A26" s="215" t="s">
        <v>73</v>
      </c>
      <c r="B26" s="83" t="s">
        <v>74</v>
      </c>
      <c r="C26" s="7">
        <v>2273</v>
      </c>
      <c r="D26" s="1">
        <v>19502.400000000001</v>
      </c>
      <c r="E26" s="137" t="s">
        <v>30</v>
      </c>
      <c r="F26" s="155" t="s">
        <v>24</v>
      </c>
      <c r="G26" s="199"/>
    </row>
    <row r="27" spans="1:7" ht="63" customHeight="1" thickBot="1" x14ac:dyDescent="0.35">
      <c r="A27" s="216"/>
      <c r="B27" s="83"/>
      <c r="C27" s="16"/>
      <c r="D27" s="53" t="s">
        <v>78</v>
      </c>
      <c r="E27" s="135"/>
      <c r="F27" s="93"/>
      <c r="G27" s="217"/>
    </row>
    <row r="28" spans="1:7" ht="66" customHeight="1" x14ac:dyDescent="0.3">
      <c r="A28" s="215" t="s">
        <v>79</v>
      </c>
      <c r="B28" s="83" t="s">
        <v>74</v>
      </c>
      <c r="C28" s="7">
        <v>2273</v>
      </c>
      <c r="D28" s="1">
        <v>102427.8</v>
      </c>
      <c r="E28" s="137" t="s">
        <v>30</v>
      </c>
      <c r="F28" s="155" t="s">
        <v>24</v>
      </c>
      <c r="G28" s="199"/>
    </row>
    <row r="29" spans="1:7" ht="63" customHeight="1" thickBot="1" x14ac:dyDescent="0.35">
      <c r="A29" s="216"/>
      <c r="B29" s="83"/>
      <c r="C29" s="16"/>
      <c r="D29" s="53" t="s">
        <v>80</v>
      </c>
      <c r="E29" s="135"/>
      <c r="F29" s="93"/>
      <c r="G29" s="217"/>
    </row>
    <row r="30" spans="1:7" s="50" customFormat="1" ht="16.2" thickBot="1" x14ac:dyDescent="0.35">
      <c r="A30" s="46" t="s">
        <v>5</v>
      </c>
      <c r="B30" s="73"/>
      <c r="C30" s="47"/>
      <c r="D30" s="48">
        <f>D20+D22+D24+D26+D28</f>
        <v>12834169.570000002</v>
      </c>
      <c r="E30" s="136"/>
      <c r="F30" s="156"/>
      <c r="G30" s="150"/>
    </row>
    <row r="31" spans="1:7" ht="57.75" customHeight="1" x14ac:dyDescent="0.3">
      <c r="A31" s="218" t="s">
        <v>23</v>
      </c>
      <c r="B31" s="2" t="s">
        <v>68</v>
      </c>
      <c r="C31" s="7">
        <v>2275</v>
      </c>
      <c r="D31" s="1">
        <v>124900</v>
      </c>
      <c r="E31" s="137" t="s">
        <v>63</v>
      </c>
      <c r="F31" s="155" t="s">
        <v>24</v>
      </c>
      <c r="G31" s="199"/>
    </row>
    <row r="32" spans="1:7" ht="53.25" customHeight="1" thickBot="1" x14ac:dyDescent="0.35">
      <c r="A32" s="208"/>
      <c r="B32" s="3"/>
      <c r="C32" s="8"/>
      <c r="D32" s="57" t="s">
        <v>28</v>
      </c>
      <c r="E32" s="138"/>
      <c r="F32" s="93"/>
      <c r="G32" s="219"/>
    </row>
    <row r="33" spans="1:7" ht="57.75" customHeight="1" x14ac:dyDescent="0.3">
      <c r="A33" s="218" t="s">
        <v>98</v>
      </c>
      <c r="B33" s="2" t="s">
        <v>68</v>
      </c>
      <c r="C33" s="7">
        <v>2275</v>
      </c>
      <c r="D33" s="1">
        <v>39928.959999999999</v>
      </c>
      <c r="E33" s="137" t="s">
        <v>63</v>
      </c>
      <c r="F33" s="155" t="s">
        <v>100</v>
      </c>
      <c r="G33" s="199"/>
    </row>
    <row r="34" spans="1:7" ht="53.25" customHeight="1" thickBot="1" x14ac:dyDescent="0.35">
      <c r="A34" s="208"/>
      <c r="B34" s="3"/>
      <c r="C34" s="8"/>
      <c r="D34" s="66" t="s">
        <v>99</v>
      </c>
      <c r="E34" s="138"/>
      <c r="F34" s="93"/>
      <c r="G34" s="219"/>
    </row>
    <row r="35" spans="1:7" s="50" customFormat="1" ht="16.2" thickBot="1" x14ac:dyDescent="0.35">
      <c r="A35" s="46" t="s">
        <v>25</v>
      </c>
      <c r="B35" s="46"/>
      <c r="C35" s="104"/>
      <c r="D35" s="48">
        <f>D31+D33</f>
        <v>164828.96</v>
      </c>
      <c r="E35" s="136"/>
      <c r="F35" s="156"/>
      <c r="G35" s="151"/>
    </row>
    <row r="36" spans="1:7" ht="57.75" customHeight="1" x14ac:dyDescent="0.3">
      <c r="A36" s="192" t="s">
        <v>20</v>
      </c>
      <c r="B36" s="17" t="s">
        <v>64</v>
      </c>
      <c r="C36" s="89">
        <v>2240</v>
      </c>
      <c r="D36" s="18">
        <v>10958200</v>
      </c>
      <c r="E36" s="137" t="s">
        <v>63</v>
      </c>
      <c r="F36" s="155" t="s">
        <v>21</v>
      </c>
      <c r="G36" s="199"/>
    </row>
    <row r="37" spans="1:7" ht="58.2" customHeight="1" thickBot="1" x14ac:dyDescent="0.35">
      <c r="A37" s="241"/>
      <c r="B37" s="19"/>
      <c r="C37" s="89"/>
      <c r="D37" s="6" t="s">
        <v>27</v>
      </c>
      <c r="E37" s="138"/>
      <c r="F37" s="93"/>
      <c r="G37" s="219"/>
    </row>
    <row r="38" spans="1:7" ht="53.25" customHeight="1" x14ac:dyDescent="0.3">
      <c r="A38" s="59" t="s">
        <v>33</v>
      </c>
      <c r="B38" s="84" t="s">
        <v>34</v>
      </c>
      <c r="C38" s="89">
        <v>2240</v>
      </c>
      <c r="D38" s="22">
        <v>40000</v>
      </c>
      <c r="E38" s="242" t="s">
        <v>30</v>
      </c>
      <c r="F38" s="100">
        <v>45689</v>
      </c>
      <c r="G38" s="199"/>
    </row>
    <row r="39" spans="1:7" ht="41.4" customHeight="1" thickBot="1" x14ac:dyDescent="0.35">
      <c r="A39" s="51"/>
      <c r="B39" s="83"/>
      <c r="C39" s="89"/>
      <c r="D39" s="8" t="s">
        <v>35</v>
      </c>
      <c r="E39" s="243"/>
      <c r="F39" s="93"/>
      <c r="G39" s="219"/>
    </row>
    <row r="40" spans="1:7" ht="53.25" customHeight="1" x14ac:dyDescent="0.3">
      <c r="A40" s="59" t="s">
        <v>37</v>
      </c>
      <c r="B40" s="84" t="s">
        <v>38</v>
      </c>
      <c r="C40" s="89">
        <v>2240</v>
      </c>
      <c r="D40" s="23">
        <v>99900</v>
      </c>
      <c r="E40" s="139" t="s">
        <v>30</v>
      </c>
      <c r="F40" s="100">
        <v>45689</v>
      </c>
      <c r="G40" s="199"/>
    </row>
    <row r="41" spans="1:7" ht="39.6" customHeight="1" thickBot="1" x14ac:dyDescent="0.35">
      <c r="A41" s="69"/>
      <c r="B41" s="2"/>
      <c r="C41" s="89"/>
      <c r="D41" s="16" t="s">
        <v>39</v>
      </c>
      <c r="E41" s="140"/>
      <c r="F41" s="93"/>
      <c r="G41" s="219"/>
    </row>
    <row r="42" spans="1:7" ht="70.2" customHeight="1" x14ac:dyDescent="0.3">
      <c r="A42" s="94" t="s">
        <v>101</v>
      </c>
      <c r="B42" s="94" t="s">
        <v>102</v>
      </c>
      <c r="C42" s="89">
        <v>2240</v>
      </c>
      <c r="D42" s="23">
        <v>300000</v>
      </c>
      <c r="E42" s="141" t="s">
        <v>104</v>
      </c>
      <c r="F42" s="100">
        <v>45689</v>
      </c>
      <c r="G42" s="199"/>
    </row>
    <row r="43" spans="1:7" ht="39.6" customHeight="1" thickBot="1" x14ac:dyDescent="0.35">
      <c r="A43" s="82"/>
      <c r="B43" s="83"/>
      <c r="C43" s="89"/>
      <c r="D43" s="89" t="s">
        <v>103</v>
      </c>
      <c r="E43" s="141"/>
      <c r="F43" s="93"/>
      <c r="G43" s="219"/>
    </row>
    <row r="44" spans="1:7" ht="70.2" customHeight="1" x14ac:dyDescent="0.3">
      <c r="A44" s="94" t="s">
        <v>101</v>
      </c>
      <c r="B44" s="94" t="s">
        <v>102</v>
      </c>
      <c r="C44" s="89">
        <v>2240</v>
      </c>
      <c r="D44" s="23">
        <v>100000</v>
      </c>
      <c r="E44" s="141" t="s">
        <v>104</v>
      </c>
      <c r="F44" s="100">
        <v>45717</v>
      </c>
      <c r="G44" s="199"/>
    </row>
    <row r="45" spans="1:7" ht="39.6" customHeight="1" thickBot="1" x14ac:dyDescent="0.35">
      <c r="A45" s="82"/>
      <c r="B45" s="83"/>
      <c r="C45" s="89"/>
      <c r="D45" s="89" t="s">
        <v>114</v>
      </c>
      <c r="E45" s="141"/>
      <c r="F45" s="93"/>
      <c r="G45" s="219"/>
    </row>
    <row r="46" spans="1:7" ht="53.25" customHeight="1" x14ac:dyDescent="0.3">
      <c r="A46" s="64" t="s">
        <v>40</v>
      </c>
      <c r="B46" s="24" t="s">
        <v>41</v>
      </c>
      <c r="C46" s="21">
        <v>2240</v>
      </c>
      <c r="D46" s="99">
        <v>70000</v>
      </c>
      <c r="E46" s="140" t="s">
        <v>30</v>
      </c>
      <c r="F46" s="100">
        <v>45689</v>
      </c>
      <c r="G46" s="199"/>
    </row>
    <row r="47" spans="1:7" ht="53.25" customHeight="1" thickBot="1" x14ac:dyDescent="0.35">
      <c r="A47" s="69"/>
      <c r="B47" s="25"/>
      <c r="C47" s="71"/>
      <c r="D47" s="16" t="s">
        <v>42</v>
      </c>
      <c r="E47" s="140"/>
      <c r="F47" s="93"/>
      <c r="G47" s="219"/>
    </row>
    <row r="48" spans="1:7" ht="53.25" customHeight="1" x14ac:dyDescent="0.3">
      <c r="A48" s="171" t="s">
        <v>44</v>
      </c>
      <c r="B48" s="77" t="s">
        <v>45</v>
      </c>
      <c r="C48" s="72">
        <v>2240</v>
      </c>
      <c r="D48" s="23">
        <v>99900</v>
      </c>
      <c r="E48" s="141" t="s">
        <v>30</v>
      </c>
      <c r="F48" s="100">
        <v>45689</v>
      </c>
      <c r="G48" s="199"/>
    </row>
    <row r="49" spans="1:7" ht="53.25" customHeight="1" thickBot="1" x14ac:dyDescent="0.35">
      <c r="A49" s="82"/>
      <c r="B49" s="83"/>
      <c r="C49" s="72"/>
      <c r="D49" s="72" t="s">
        <v>39</v>
      </c>
      <c r="E49" s="141"/>
      <c r="F49" s="93"/>
      <c r="G49" s="219"/>
    </row>
    <row r="50" spans="1:7" ht="53.25" customHeight="1" x14ac:dyDescent="0.3">
      <c r="A50" s="105" t="s">
        <v>46</v>
      </c>
      <c r="B50" s="84" t="s">
        <v>47</v>
      </c>
      <c r="C50" s="72">
        <v>2240</v>
      </c>
      <c r="D50" s="23">
        <v>99900</v>
      </c>
      <c r="E50" s="141" t="s">
        <v>30</v>
      </c>
      <c r="F50" s="100">
        <v>45689</v>
      </c>
      <c r="G50" s="199"/>
    </row>
    <row r="51" spans="1:7" ht="53.25" customHeight="1" thickBot="1" x14ac:dyDescent="0.35">
      <c r="A51" s="82"/>
      <c r="B51" s="83"/>
      <c r="C51" s="72"/>
      <c r="D51" s="72" t="s">
        <v>39</v>
      </c>
      <c r="E51" s="141"/>
      <c r="F51" s="93"/>
      <c r="G51" s="219"/>
    </row>
    <row r="52" spans="1:7" ht="53.25" customHeight="1" x14ac:dyDescent="0.3">
      <c r="A52" s="64" t="s">
        <v>54</v>
      </c>
      <c r="B52" s="20" t="s">
        <v>55</v>
      </c>
      <c r="C52" s="21">
        <v>2240</v>
      </c>
      <c r="D52" s="81">
        <v>99900</v>
      </c>
      <c r="E52" s="140" t="s">
        <v>30</v>
      </c>
      <c r="F52" s="100">
        <v>45689</v>
      </c>
      <c r="G52" s="199"/>
    </row>
    <row r="53" spans="1:7" ht="53.25" customHeight="1" x14ac:dyDescent="0.3">
      <c r="A53" s="58"/>
      <c r="B53" s="19"/>
      <c r="C53" s="54"/>
      <c r="D53" s="8" t="s">
        <v>39</v>
      </c>
      <c r="E53" s="142"/>
      <c r="F53" s="93"/>
      <c r="G53" s="200"/>
    </row>
    <row r="54" spans="1:7" ht="53.25" customHeight="1" x14ac:dyDescent="0.3">
      <c r="A54" s="26" t="s">
        <v>70</v>
      </c>
      <c r="B54" s="27" t="s">
        <v>71</v>
      </c>
      <c r="C54" s="53">
        <v>2240</v>
      </c>
      <c r="D54" s="95">
        <v>450000</v>
      </c>
      <c r="E54" s="143" t="s">
        <v>63</v>
      </c>
      <c r="F54" s="93" t="s">
        <v>24</v>
      </c>
      <c r="G54" s="28"/>
    </row>
    <row r="55" spans="1:7" ht="53.25" customHeight="1" x14ac:dyDescent="0.3">
      <c r="A55" s="82"/>
      <c r="B55" s="83"/>
      <c r="C55" s="89"/>
      <c r="D55" s="89" t="s">
        <v>72</v>
      </c>
      <c r="E55" s="141"/>
      <c r="F55" s="93"/>
      <c r="G55" s="28"/>
    </row>
    <row r="56" spans="1:7" ht="53.25" customHeight="1" x14ac:dyDescent="0.3">
      <c r="A56" s="69" t="s">
        <v>88</v>
      </c>
      <c r="B56" s="96" t="s">
        <v>116</v>
      </c>
      <c r="C56" s="91">
        <v>2240</v>
      </c>
      <c r="D56" s="97">
        <v>18000</v>
      </c>
      <c r="E56" s="144" t="s">
        <v>30</v>
      </c>
      <c r="F56" s="93" t="s">
        <v>24</v>
      </c>
      <c r="G56" s="28"/>
    </row>
    <row r="57" spans="1:7" ht="53.25" customHeight="1" x14ac:dyDescent="0.3">
      <c r="A57" s="92"/>
      <c r="B57" s="2"/>
      <c r="C57" s="88"/>
      <c r="D57" s="88" t="s">
        <v>89</v>
      </c>
      <c r="E57" s="141"/>
      <c r="F57" s="93"/>
      <c r="G57" s="28"/>
    </row>
    <row r="58" spans="1:7" ht="94.8" customHeight="1" x14ac:dyDescent="0.3">
      <c r="A58" s="82" t="s">
        <v>119</v>
      </c>
      <c r="B58" s="94" t="s">
        <v>115</v>
      </c>
      <c r="C58" s="87">
        <v>2240</v>
      </c>
      <c r="D58" s="23">
        <v>2200000</v>
      </c>
      <c r="E58" s="145" t="s">
        <v>104</v>
      </c>
      <c r="F58" s="98" t="s">
        <v>117</v>
      </c>
      <c r="G58" s="28"/>
    </row>
    <row r="59" spans="1:7" ht="53.25" customHeight="1" x14ac:dyDescent="0.3">
      <c r="A59" s="82"/>
      <c r="B59" s="83"/>
      <c r="C59" s="87"/>
      <c r="D59" s="87" t="s">
        <v>118</v>
      </c>
      <c r="E59" s="141"/>
      <c r="F59" s="93"/>
      <c r="G59" s="28"/>
    </row>
    <row r="60" spans="1:7" ht="94.8" customHeight="1" x14ac:dyDescent="0.3">
      <c r="A60" s="107" t="s">
        <v>120</v>
      </c>
      <c r="B60" s="94" t="s">
        <v>121</v>
      </c>
      <c r="C60" s="106">
        <v>2240</v>
      </c>
      <c r="D60" s="23">
        <v>8658</v>
      </c>
      <c r="E60" s="145" t="s">
        <v>30</v>
      </c>
      <c r="F60" s="98" t="s">
        <v>117</v>
      </c>
      <c r="G60" s="28"/>
    </row>
    <row r="61" spans="1:7" ht="53.25" customHeight="1" x14ac:dyDescent="0.3">
      <c r="A61" s="107"/>
      <c r="B61" s="83"/>
      <c r="C61" s="106"/>
      <c r="D61" s="106" t="s">
        <v>122</v>
      </c>
      <c r="E61" s="141"/>
      <c r="F61" s="98"/>
      <c r="G61" s="28"/>
    </row>
    <row r="62" spans="1:7" ht="53.25" customHeight="1" x14ac:dyDescent="0.3">
      <c r="A62" s="120" t="s">
        <v>135</v>
      </c>
      <c r="B62" s="75" t="s">
        <v>134</v>
      </c>
      <c r="C62" s="119">
        <v>2240</v>
      </c>
      <c r="D62" s="81">
        <v>55000</v>
      </c>
      <c r="E62" s="188" t="s">
        <v>30</v>
      </c>
      <c r="F62" s="98" t="s">
        <v>133</v>
      </c>
      <c r="G62" s="28"/>
    </row>
    <row r="63" spans="1:7" ht="53.25" customHeight="1" x14ac:dyDescent="0.3">
      <c r="A63" s="120"/>
      <c r="B63" s="83"/>
      <c r="C63" s="119"/>
      <c r="D63" s="119" t="s">
        <v>136</v>
      </c>
      <c r="E63" s="189"/>
      <c r="F63" s="93"/>
      <c r="G63" s="28"/>
    </row>
    <row r="64" spans="1:7" ht="53.25" customHeight="1" x14ac:dyDescent="0.3">
      <c r="A64" s="121" t="s">
        <v>137</v>
      </c>
      <c r="B64" s="75" t="s">
        <v>138</v>
      </c>
      <c r="C64" s="122">
        <v>2240</v>
      </c>
      <c r="D64" s="81">
        <v>297100</v>
      </c>
      <c r="E64" s="188" t="s">
        <v>104</v>
      </c>
      <c r="F64" s="100">
        <v>45748</v>
      </c>
      <c r="G64" s="28"/>
    </row>
    <row r="65" spans="1:7" ht="53.25" customHeight="1" x14ac:dyDescent="0.3">
      <c r="A65" s="121"/>
      <c r="B65" s="83"/>
      <c r="C65" s="122"/>
      <c r="D65" s="122" t="s">
        <v>139</v>
      </c>
      <c r="E65" s="189"/>
      <c r="F65" s="93"/>
      <c r="G65" s="28"/>
    </row>
    <row r="66" spans="1:7" ht="53.25" customHeight="1" x14ac:dyDescent="0.3">
      <c r="A66" s="128" t="s">
        <v>147</v>
      </c>
      <c r="B66" s="75" t="s">
        <v>145</v>
      </c>
      <c r="C66" s="127">
        <v>2240</v>
      </c>
      <c r="D66" s="81">
        <v>346340</v>
      </c>
      <c r="E66" s="188" t="s">
        <v>104</v>
      </c>
      <c r="F66" s="100">
        <v>45778</v>
      </c>
      <c r="G66" s="28"/>
    </row>
    <row r="67" spans="1:7" ht="53.25" customHeight="1" x14ac:dyDescent="0.3">
      <c r="A67" s="128"/>
      <c r="B67" s="83"/>
      <c r="C67" s="127"/>
      <c r="D67" s="127" t="s">
        <v>146</v>
      </c>
      <c r="E67" s="189"/>
      <c r="F67" s="93"/>
      <c r="G67" s="28"/>
    </row>
    <row r="68" spans="1:7" ht="53.25" customHeight="1" x14ac:dyDescent="0.3">
      <c r="A68" s="130" t="s">
        <v>148</v>
      </c>
      <c r="B68" s="75" t="s">
        <v>149</v>
      </c>
      <c r="C68" s="129">
        <v>2240</v>
      </c>
      <c r="D68" s="81">
        <v>282938</v>
      </c>
      <c r="E68" s="188" t="s">
        <v>104</v>
      </c>
      <c r="F68" s="100">
        <v>45778</v>
      </c>
      <c r="G68" s="28"/>
    </row>
    <row r="69" spans="1:7" ht="65.400000000000006" customHeight="1" x14ac:dyDescent="0.3">
      <c r="A69" s="130"/>
      <c r="B69" s="75"/>
      <c r="C69" s="129"/>
      <c r="D69" s="129" t="s">
        <v>150</v>
      </c>
      <c r="E69" s="189"/>
      <c r="F69" s="93"/>
      <c r="G69" s="28"/>
    </row>
    <row r="70" spans="1:7" ht="65.400000000000006" customHeight="1" x14ac:dyDescent="0.3">
      <c r="A70" s="158" t="s">
        <v>151</v>
      </c>
      <c r="B70" s="164" t="s">
        <v>149</v>
      </c>
      <c r="C70" s="42">
        <v>2240</v>
      </c>
      <c r="D70" s="165">
        <v>300000</v>
      </c>
      <c r="E70" s="188" t="s">
        <v>159</v>
      </c>
      <c r="F70" s="100">
        <v>45778</v>
      </c>
      <c r="G70" s="149"/>
    </row>
    <row r="71" spans="1:7" ht="65.400000000000006" customHeight="1" x14ac:dyDescent="0.3">
      <c r="A71" s="160"/>
      <c r="B71" s="75"/>
      <c r="C71" s="159"/>
      <c r="D71" s="159" t="s">
        <v>152</v>
      </c>
      <c r="E71" s="189"/>
      <c r="F71" s="93"/>
      <c r="G71" s="149"/>
    </row>
    <row r="72" spans="1:7" ht="65.400000000000006" customHeight="1" x14ac:dyDescent="0.3">
      <c r="A72" s="163" t="s">
        <v>154</v>
      </c>
      <c r="B72" s="162" t="s">
        <v>155</v>
      </c>
      <c r="C72" s="162">
        <v>2240</v>
      </c>
      <c r="D72" s="165">
        <v>11544</v>
      </c>
      <c r="E72" s="246" t="s">
        <v>30</v>
      </c>
      <c r="F72" s="100">
        <v>45778</v>
      </c>
      <c r="G72" s="161"/>
    </row>
    <row r="73" spans="1:7" ht="65.400000000000006" customHeight="1" x14ac:dyDescent="0.3">
      <c r="A73" s="163"/>
      <c r="B73" s="75"/>
      <c r="C73" s="162"/>
      <c r="D73" s="162" t="s">
        <v>153</v>
      </c>
      <c r="E73" s="247"/>
      <c r="F73" s="93"/>
      <c r="G73" s="161"/>
    </row>
    <row r="74" spans="1:7" ht="65.400000000000006" customHeight="1" x14ac:dyDescent="0.3">
      <c r="A74" s="169" t="s">
        <v>156</v>
      </c>
      <c r="B74" s="94" t="s">
        <v>157</v>
      </c>
      <c r="C74" s="168">
        <v>2240</v>
      </c>
      <c r="D74" s="165">
        <v>927508</v>
      </c>
      <c r="E74" s="188" t="s">
        <v>104</v>
      </c>
      <c r="F74" s="100">
        <v>45778</v>
      </c>
      <c r="G74" s="167"/>
    </row>
    <row r="75" spans="1:7" ht="65.400000000000006" customHeight="1" x14ac:dyDescent="0.3">
      <c r="A75" s="169"/>
      <c r="B75" s="75"/>
      <c r="C75" s="168"/>
      <c r="D75" s="168" t="s">
        <v>158</v>
      </c>
      <c r="E75" s="189"/>
      <c r="F75" s="93"/>
      <c r="G75" s="167"/>
    </row>
    <row r="76" spans="1:7" ht="65.400000000000006" customHeight="1" x14ac:dyDescent="0.3">
      <c r="A76" s="185" t="s">
        <v>156</v>
      </c>
      <c r="B76" s="94" t="s">
        <v>157</v>
      </c>
      <c r="C76" s="184">
        <v>2240</v>
      </c>
      <c r="D76" s="165">
        <v>992716</v>
      </c>
      <c r="E76" s="188" t="s">
        <v>104</v>
      </c>
      <c r="F76" s="100">
        <v>45809</v>
      </c>
      <c r="G76" s="183"/>
    </row>
    <row r="77" spans="1:7" ht="65.400000000000006" customHeight="1" x14ac:dyDescent="0.3">
      <c r="A77" s="185"/>
      <c r="B77" s="75"/>
      <c r="C77" s="184"/>
      <c r="D77" s="184" t="s">
        <v>185</v>
      </c>
      <c r="E77" s="189"/>
      <c r="F77" s="93"/>
      <c r="G77" s="183"/>
    </row>
    <row r="78" spans="1:7" ht="65.400000000000006" customHeight="1" x14ac:dyDescent="0.3">
      <c r="A78" s="158" t="s">
        <v>151</v>
      </c>
      <c r="B78" s="164" t="s">
        <v>149</v>
      </c>
      <c r="C78" s="42">
        <v>2240</v>
      </c>
      <c r="D78" s="165">
        <v>300000</v>
      </c>
      <c r="E78" s="188" t="s">
        <v>160</v>
      </c>
      <c r="F78" s="100">
        <v>45778</v>
      </c>
      <c r="G78" s="170"/>
    </row>
    <row r="79" spans="1:7" ht="65.400000000000006" customHeight="1" x14ac:dyDescent="0.3">
      <c r="A79" s="172"/>
      <c r="B79" s="75"/>
      <c r="C79" s="171"/>
      <c r="D79" s="171" t="s">
        <v>152</v>
      </c>
      <c r="E79" s="189"/>
      <c r="F79" s="93"/>
      <c r="G79" s="170"/>
    </row>
    <row r="80" spans="1:7" ht="65.400000000000006" customHeight="1" x14ac:dyDescent="0.3">
      <c r="A80" s="79" t="s">
        <v>167</v>
      </c>
      <c r="B80" s="75" t="s">
        <v>168</v>
      </c>
      <c r="C80" s="181">
        <v>2240</v>
      </c>
      <c r="D80" s="165">
        <v>70000</v>
      </c>
      <c r="E80" s="188" t="s">
        <v>160</v>
      </c>
      <c r="F80" s="100">
        <v>45778</v>
      </c>
      <c r="G80" s="177"/>
    </row>
    <row r="81" spans="1:7" ht="56.4" customHeight="1" x14ac:dyDescent="0.3">
      <c r="A81" s="77"/>
      <c r="B81" s="77"/>
      <c r="C81" s="77"/>
      <c r="D81" s="178" t="s">
        <v>169</v>
      </c>
      <c r="E81" s="189"/>
      <c r="F81" s="93"/>
      <c r="G81" s="177"/>
    </row>
    <row r="82" spans="1:7" ht="79.2" customHeight="1" x14ac:dyDescent="0.3">
      <c r="A82" s="182" t="s">
        <v>179</v>
      </c>
      <c r="B82" s="181" t="s">
        <v>173</v>
      </c>
      <c r="C82" s="181">
        <v>2240</v>
      </c>
      <c r="D82" s="23">
        <v>207000</v>
      </c>
      <c r="E82" s="222" t="s">
        <v>30</v>
      </c>
      <c r="F82" s="100">
        <v>45809</v>
      </c>
      <c r="G82" s="180"/>
    </row>
    <row r="83" spans="1:7" ht="65.400000000000006" customHeight="1" x14ac:dyDescent="0.3">
      <c r="A83" s="182"/>
      <c r="B83" s="75"/>
      <c r="C83" s="181"/>
      <c r="D83" s="181" t="s">
        <v>174</v>
      </c>
      <c r="E83" s="222"/>
      <c r="F83" s="93"/>
      <c r="G83" s="180"/>
    </row>
    <row r="84" spans="1:7" ht="78" customHeight="1" x14ac:dyDescent="0.3">
      <c r="A84" s="182" t="s">
        <v>178</v>
      </c>
      <c r="B84" s="181" t="s">
        <v>173</v>
      </c>
      <c r="C84" s="181">
        <v>2240</v>
      </c>
      <c r="D84" s="23">
        <v>207000</v>
      </c>
      <c r="E84" s="222" t="s">
        <v>30</v>
      </c>
      <c r="F84" s="100">
        <v>45809</v>
      </c>
      <c r="G84" s="180"/>
    </row>
    <row r="85" spans="1:7" ht="65.400000000000006" customHeight="1" x14ac:dyDescent="0.3">
      <c r="A85" s="182"/>
      <c r="B85" s="75"/>
      <c r="C85" s="181"/>
      <c r="D85" s="181" t="s">
        <v>174</v>
      </c>
      <c r="E85" s="222"/>
      <c r="F85" s="93"/>
      <c r="G85" s="180"/>
    </row>
    <row r="86" spans="1:7" ht="97.8" customHeight="1" x14ac:dyDescent="0.3">
      <c r="A86" s="182" t="s">
        <v>180</v>
      </c>
      <c r="B86" s="181" t="s">
        <v>173</v>
      </c>
      <c r="C86" s="181">
        <v>2240</v>
      </c>
      <c r="D86" s="23">
        <v>164000</v>
      </c>
      <c r="E86" s="222" t="s">
        <v>30</v>
      </c>
      <c r="F86" s="100">
        <v>45809</v>
      </c>
      <c r="G86" s="180"/>
    </row>
    <row r="87" spans="1:7" ht="65.400000000000006" customHeight="1" x14ac:dyDescent="0.3">
      <c r="A87" s="182"/>
      <c r="B87" s="75"/>
      <c r="C87" s="181"/>
      <c r="D87" s="181" t="s">
        <v>175</v>
      </c>
      <c r="E87" s="222"/>
      <c r="F87" s="93"/>
      <c r="G87" s="180"/>
    </row>
    <row r="88" spans="1:7" ht="88.8" customHeight="1" x14ac:dyDescent="0.3">
      <c r="A88" s="182" t="s">
        <v>181</v>
      </c>
      <c r="B88" s="181" t="s">
        <v>173</v>
      </c>
      <c r="C88" s="181">
        <v>2240</v>
      </c>
      <c r="D88" s="23">
        <v>114000</v>
      </c>
      <c r="E88" s="222" t="s">
        <v>30</v>
      </c>
      <c r="F88" s="100">
        <v>45809</v>
      </c>
      <c r="G88" s="180"/>
    </row>
    <row r="89" spans="1:7" ht="46.8" customHeight="1" x14ac:dyDescent="0.3">
      <c r="A89" s="182"/>
      <c r="B89" s="75"/>
      <c r="C89" s="181"/>
      <c r="D89" s="181" t="s">
        <v>176</v>
      </c>
      <c r="E89" s="222"/>
      <c r="F89" s="93"/>
      <c r="G89" s="180"/>
    </row>
    <row r="90" spans="1:7" ht="80.400000000000006" customHeight="1" x14ac:dyDescent="0.3">
      <c r="A90" s="182" t="s">
        <v>182</v>
      </c>
      <c r="B90" s="181" t="s">
        <v>173</v>
      </c>
      <c r="C90" s="181">
        <v>2240</v>
      </c>
      <c r="D90" s="23">
        <v>340200</v>
      </c>
      <c r="E90" s="222" t="s">
        <v>30</v>
      </c>
      <c r="F90" s="100">
        <v>45809</v>
      </c>
      <c r="G90" s="180"/>
    </row>
    <row r="91" spans="1:7" ht="65.400000000000006" customHeight="1" thickBot="1" x14ac:dyDescent="0.35">
      <c r="A91" s="182"/>
      <c r="B91" s="75"/>
      <c r="C91" s="181"/>
      <c r="D91" s="181" t="s">
        <v>177</v>
      </c>
      <c r="E91" s="222"/>
      <c r="F91" s="93"/>
      <c r="G91" s="180"/>
    </row>
    <row r="92" spans="1:7" s="50" customFormat="1" ht="16.2" thickBot="1" x14ac:dyDescent="0.35">
      <c r="A92" s="73" t="s">
        <v>22</v>
      </c>
      <c r="B92" s="73"/>
      <c r="C92" s="74"/>
      <c r="D92" s="49">
        <f>D52+D50+D48+D46+D40+D38+D36+D54+D56+D42+D44+D58+D60+D62+D64+D66+D68+D70+D72+D74+D78+D80+D82+D84+D86+D88+D90+D76</f>
        <v>19159804</v>
      </c>
      <c r="E92" s="146"/>
      <c r="F92" s="166"/>
      <c r="G92" s="150"/>
    </row>
    <row r="93" spans="1:7" ht="43.5" hidden="1" customHeight="1" x14ac:dyDescent="0.35">
      <c r="A93" s="192" t="s">
        <v>11</v>
      </c>
      <c r="B93" s="4" t="s">
        <v>65</v>
      </c>
      <c r="C93" s="238">
        <v>2274</v>
      </c>
      <c r="D93" s="29">
        <f>1242300-1242300</f>
        <v>0</v>
      </c>
      <c r="E93" s="239" t="s">
        <v>66</v>
      </c>
      <c r="F93" s="237" t="s">
        <v>8</v>
      </c>
      <c r="G93" s="244" t="s">
        <v>13</v>
      </c>
    </row>
    <row r="94" spans="1:7" ht="58.5" hidden="1" customHeight="1" x14ac:dyDescent="0.35">
      <c r="A94" s="193"/>
      <c r="B94" s="5"/>
      <c r="C94" s="222"/>
      <c r="D94" s="6" t="s">
        <v>14</v>
      </c>
      <c r="E94" s="214"/>
      <c r="F94" s="237"/>
      <c r="G94" s="245"/>
    </row>
    <row r="95" spans="1:7" ht="32.25" hidden="1" customHeight="1" thickBot="1" x14ac:dyDescent="0.35">
      <c r="A95" s="30" t="s">
        <v>7</v>
      </c>
      <c r="B95" s="31"/>
      <c r="C95" s="32"/>
      <c r="D95" s="33">
        <f>D93</f>
        <v>0</v>
      </c>
      <c r="E95" s="137"/>
      <c r="F95" s="75"/>
      <c r="G95" s="152"/>
    </row>
    <row r="96" spans="1:7" ht="29.4" customHeight="1" x14ac:dyDescent="0.3">
      <c r="A96" s="192" t="s">
        <v>126</v>
      </c>
      <c r="B96" s="194" t="s">
        <v>26</v>
      </c>
      <c r="C96" s="196">
        <v>2210</v>
      </c>
      <c r="D96" s="34">
        <v>34236</v>
      </c>
      <c r="E96" s="198" t="s">
        <v>30</v>
      </c>
      <c r="F96" s="100">
        <v>45748</v>
      </c>
      <c r="G96" s="199"/>
    </row>
    <row r="97" spans="1:7" ht="62.4" customHeight="1" x14ac:dyDescent="0.3">
      <c r="A97" s="193"/>
      <c r="B97" s="195"/>
      <c r="C97" s="197"/>
      <c r="D97" s="56" t="s">
        <v>127</v>
      </c>
      <c r="E97" s="198"/>
      <c r="F97" s="157"/>
      <c r="G97" s="200"/>
    </row>
    <row r="98" spans="1:7" ht="36" customHeight="1" x14ac:dyDescent="0.3">
      <c r="A98" s="206" t="s">
        <v>113</v>
      </c>
      <c r="B98" s="203" t="s">
        <v>31</v>
      </c>
      <c r="C98" s="209">
        <v>2210</v>
      </c>
      <c r="D98" s="35">
        <v>50000</v>
      </c>
      <c r="E98" s="147" t="s">
        <v>30</v>
      </c>
      <c r="F98" s="100">
        <v>45689</v>
      </c>
      <c r="G98" s="60"/>
    </row>
    <row r="99" spans="1:7" ht="30" hidden="1" customHeight="1" x14ac:dyDescent="0.3">
      <c r="A99" s="207"/>
      <c r="B99" s="204"/>
      <c r="C99" s="210"/>
      <c r="D99" s="190"/>
      <c r="E99" s="190"/>
      <c r="F99" s="190"/>
      <c r="G99" s="201"/>
    </row>
    <row r="100" spans="1:7" ht="12.75" hidden="1" customHeight="1" x14ac:dyDescent="0.3">
      <c r="A100" s="207"/>
      <c r="B100" s="204"/>
      <c r="C100" s="210"/>
      <c r="D100" s="191"/>
      <c r="E100" s="191"/>
      <c r="F100" s="191"/>
      <c r="G100" s="202"/>
    </row>
    <row r="101" spans="1:7" ht="12.75" hidden="1" customHeight="1" x14ac:dyDescent="0.3">
      <c r="A101" s="207"/>
      <c r="B101" s="204"/>
      <c r="C101" s="210"/>
      <c r="D101" s="55"/>
      <c r="E101" s="55"/>
      <c r="F101" s="78"/>
      <c r="G101" s="61"/>
    </row>
    <row r="102" spans="1:7" ht="0.6" customHeight="1" x14ac:dyDescent="0.3">
      <c r="A102" s="207"/>
      <c r="B102" s="204"/>
      <c r="C102" s="210"/>
      <c r="D102" s="190"/>
      <c r="E102" s="190"/>
      <c r="F102" s="190"/>
      <c r="G102" s="201"/>
    </row>
    <row r="103" spans="1:7" ht="39.6" customHeight="1" x14ac:dyDescent="0.3">
      <c r="A103" s="208"/>
      <c r="B103" s="205"/>
      <c r="C103" s="197"/>
      <c r="D103" s="54" t="s">
        <v>32</v>
      </c>
      <c r="E103" s="148"/>
      <c r="F103" s="78"/>
      <c r="G103" s="62"/>
    </row>
    <row r="104" spans="1:7" ht="28.2" customHeight="1" x14ac:dyDescent="0.3">
      <c r="A104" s="211" t="s">
        <v>170</v>
      </c>
      <c r="B104" s="212" t="s">
        <v>36</v>
      </c>
      <c r="C104" s="209">
        <v>2210</v>
      </c>
      <c r="D104" s="35">
        <v>14080</v>
      </c>
      <c r="E104" s="188" t="s">
        <v>30</v>
      </c>
      <c r="F104" s="100">
        <v>45778</v>
      </c>
      <c r="G104" s="60"/>
    </row>
    <row r="105" spans="1:7" ht="49.2" customHeight="1" x14ac:dyDescent="0.3">
      <c r="A105" s="193"/>
      <c r="B105" s="213"/>
      <c r="C105" s="197"/>
      <c r="D105" s="54" t="s">
        <v>171</v>
      </c>
      <c r="E105" s="189"/>
      <c r="F105" s="78"/>
      <c r="G105" s="62"/>
    </row>
    <row r="106" spans="1:7" ht="28.2" customHeight="1" x14ac:dyDescent="0.3">
      <c r="A106" s="211" t="s">
        <v>183</v>
      </c>
      <c r="B106" s="212" t="s">
        <v>43</v>
      </c>
      <c r="C106" s="209">
        <v>2210</v>
      </c>
      <c r="D106" s="23">
        <v>28000</v>
      </c>
      <c r="E106" s="220" t="s">
        <v>30</v>
      </c>
      <c r="F106" s="100">
        <v>45809</v>
      </c>
      <c r="G106" s="60"/>
    </row>
    <row r="107" spans="1:7" ht="31.2" x14ac:dyDescent="0.3">
      <c r="A107" s="193"/>
      <c r="B107" s="213"/>
      <c r="C107" s="197"/>
      <c r="D107" s="8" t="s">
        <v>184</v>
      </c>
      <c r="E107" s="221"/>
      <c r="F107" s="78"/>
      <c r="G107" s="62"/>
    </row>
    <row r="108" spans="1:7" ht="46.8" x14ac:dyDescent="0.3">
      <c r="A108" s="65" t="s">
        <v>48</v>
      </c>
      <c r="B108" s="37" t="s">
        <v>67</v>
      </c>
      <c r="C108" s="52">
        <v>2210</v>
      </c>
      <c r="D108" s="38">
        <v>80000</v>
      </c>
      <c r="E108" s="188" t="s">
        <v>30</v>
      </c>
      <c r="F108" s="100">
        <v>45689</v>
      </c>
      <c r="G108" s="60"/>
    </row>
    <row r="109" spans="1:7" ht="31.2" x14ac:dyDescent="0.3">
      <c r="A109" s="63"/>
      <c r="B109" s="39"/>
      <c r="C109" s="54"/>
      <c r="D109" s="54" t="s">
        <v>49</v>
      </c>
      <c r="E109" s="189"/>
      <c r="F109" s="78"/>
      <c r="G109" s="62"/>
    </row>
    <row r="110" spans="1:7" ht="31.2" x14ac:dyDescent="0.3">
      <c r="A110" s="64" t="s">
        <v>50</v>
      </c>
      <c r="B110" s="20" t="s">
        <v>51</v>
      </c>
      <c r="C110" s="21">
        <v>2210</v>
      </c>
      <c r="D110" s="23">
        <v>99900</v>
      </c>
      <c r="E110" s="220" t="s">
        <v>30</v>
      </c>
      <c r="F110" s="100">
        <v>45689</v>
      </c>
      <c r="G110" s="60"/>
    </row>
    <row r="111" spans="1:7" ht="31.2" x14ac:dyDescent="0.3">
      <c r="A111" s="63"/>
      <c r="B111" s="39"/>
      <c r="C111" s="40"/>
      <c r="D111" s="54" t="s">
        <v>39</v>
      </c>
      <c r="E111" s="221"/>
      <c r="F111" s="78"/>
      <c r="G111" s="62"/>
    </row>
    <row r="112" spans="1:7" ht="46.8" x14ac:dyDescent="0.3">
      <c r="A112" s="65" t="s">
        <v>52</v>
      </c>
      <c r="B112" s="37" t="s">
        <v>53</v>
      </c>
      <c r="C112" s="41">
        <v>2210</v>
      </c>
      <c r="D112" s="23">
        <v>99900</v>
      </c>
      <c r="E112" s="220" t="s">
        <v>30</v>
      </c>
      <c r="F112" s="100">
        <v>45689</v>
      </c>
      <c r="G112" s="60"/>
    </row>
    <row r="113" spans="1:7" ht="31.2" x14ac:dyDescent="0.3">
      <c r="A113" s="63"/>
      <c r="B113" s="39"/>
      <c r="C113" s="40"/>
      <c r="D113" s="54" t="s">
        <v>39</v>
      </c>
      <c r="E113" s="221"/>
      <c r="F113" s="78"/>
      <c r="G113" s="62"/>
    </row>
    <row r="114" spans="1:7" ht="31.2" x14ac:dyDescent="0.3">
      <c r="A114" s="65" t="s">
        <v>105</v>
      </c>
      <c r="B114" s="37" t="s">
        <v>106</v>
      </c>
      <c r="C114" s="41">
        <v>2210</v>
      </c>
      <c r="D114" s="23">
        <v>190000</v>
      </c>
      <c r="E114" s="188" t="s">
        <v>104</v>
      </c>
      <c r="F114" s="100">
        <v>45689</v>
      </c>
      <c r="G114" s="60"/>
    </row>
    <row r="115" spans="1:7" ht="31.2" x14ac:dyDescent="0.3">
      <c r="A115" s="63"/>
      <c r="B115" s="39"/>
      <c r="C115" s="40"/>
      <c r="D115" s="67" t="s">
        <v>107</v>
      </c>
      <c r="E115" s="189"/>
      <c r="F115" s="78"/>
      <c r="G115" s="62"/>
    </row>
    <row r="116" spans="1:7" ht="31.2" x14ac:dyDescent="0.3">
      <c r="A116" s="84" t="s">
        <v>56</v>
      </c>
      <c r="B116" s="84" t="s">
        <v>57</v>
      </c>
      <c r="C116" s="89">
        <v>2210</v>
      </c>
      <c r="D116" s="23">
        <v>200000</v>
      </c>
      <c r="E116" s="214" t="s">
        <v>97</v>
      </c>
      <c r="F116" s="100">
        <v>45658</v>
      </c>
      <c r="G116" s="153"/>
    </row>
    <row r="117" spans="1:7" ht="31.2" x14ac:dyDescent="0.3">
      <c r="A117" s="77"/>
      <c r="B117" s="75"/>
      <c r="C117" s="89"/>
      <c r="D117" s="89" t="s">
        <v>96</v>
      </c>
      <c r="E117" s="214"/>
      <c r="F117" s="78"/>
      <c r="G117" s="154"/>
    </row>
    <row r="118" spans="1:7" ht="43.2" customHeight="1" x14ac:dyDescent="0.3">
      <c r="A118" s="84" t="s">
        <v>58</v>
      </c>
      <c r="B118" s="84" t="s">
        <v>59</v>
      </c>
      <c r="C118" s="89">
        <v>2210</v>
      </c>
      <c r="D118" s="23">
        <v>99900</v>
      </c>
      <c r="E118" s="236" t="s">
        <v>30</v>
      </c>
      <c r="F118" s="100">
        <v>45689</v>
      </c>
      <c r="G118" s="153"/>
    </row>
    <row r="119" spans="1:7" ht="31.2" x14ac:dyDescent="0.3">
      <c r="A119" s="77"/>
      <c r="B119" s="75"/>
      <c r="C119" s="89"/>
      <c r="D119" s="89" t="s">
        <v>39</v>
      </c>
      <c r="E119" s="236"/>
      <c r="F119" s="78"/>
      <c r="G119" s="154"/>
    </row>
    <row r="120" spans="1:7" ht="43.2" customHeight="1" x14ac:dyDescent="0.3">
      <c r="A120" s="84" t="s">
        <v>108</v>
      </c>
      <c r="B120" s="84" t="s">
        <v>69</v>
      </c>
      <c r="C120" s="89">
        <v>2210</v>
      </c>
      <c r="D120" s="23">
        <v>83400</v>
      </c>
      <c r="E120" s="214" t="s">
        <v>104</v>
      </c>
      <c r="F120" s="100">
        <v>45689</v>
      </c>
      <c r="G120" s="153"/>
    </row>
    <row r="121" spans="1:7" ht="46.8" x14ac:dyDescent="0.3">
      <c r="A121" s="77"/>
      <c r="B121" s="75"/>
      <c r="C121" s="89"/>
      <c r="D121" s="89" t="s">
        <v>109</v>
      </c>
      <c r="E121" s="214"/>
      <c r="F121" s="78"/>
      <c r="G121" s="154"/>
    </row>
    <row r="122" spans="1:7" ht="51" customHeight="1" x14ac:dyDescent="0.3">
      <c r="A122" s="96" t="s">
        <v>108</v>
      </c>
      <c r="B122" s="96" t="s">
        <v>69</v>
      </c>
      <c r="C122" s="91">
        <v>2210</v>
      </c>
      <c r="D122" s="81">
        <v>83400</v>
      </c>
      <c r="E122" s="189" t="s">
        <v>30</v>
      </c>
      <c r="F122" s="76">
        <v>45717</v>
      </c>
      <c r="G122" s="68"/>
    </row>
    <row r="123" spans="1:7" ht="49.2" customHeight="1" x14ac:dyDescent="0.3">
      <c r="A123" s="75"/>
      <c r="B123" s="75"/>
      <c r="C123" s="77"/>
      <c r="D123" s="72" t="s">
        <v>109</v>
      </c>
      <c r="E123" s="214"/>
      <c r="F123" s="78"/>
      <c r="G123" s="68"/>
    </row>
    <row r="124" spans="1:7" ht="49.2" customHeight="1" x14ac:dyDescent="0.3">
      <c r="A124" s="79" t="s">
        <v>111</v>
      </c>
      <c r="B124" s="79" t="s">
        <v>110</v>
      </c>
      <c r="C124" s="80">
        <v>2210</v>
      </c>
      <c r="D124" s="23">
        <v>39990</v>
      </c>
      <c r="E124" s="214" t="s">
        <v>30</v>
      </c>
      <c r="F124" s="76">
        <v>45717</v>
      </c>
      <c r="G124" s="70"/>
    </row>
    <row r="125" spans="1:7" ht="49.2" customHeight="1" x14ac:dyDescent="0.3">
      <c r="A125" s="75"/>
      <c r="B125" s="75"/>
      <c r="C125" s="77"/>
      <c r="D125" s="72" t="s">
        <v>112</v>
      </c>
      <c r="E125" s="214"/>
      <c r="F125" s="78"/>
      <c r="G125" s="70"/>
    </row>
    <row r="126" spans="1:7" ht="49.2" customHeight="1" x14ac:dyDescent="0.3">
      <c r="A126" s="79" t="s">
        <v>123</v>
      </c>
      <c r="B126" s="79" t="s">
        <v>124</v>
      </c>
      <c r="C126" s="80">
        <v>2210</v>
      </c>
      <c r="D126" s="23">
        <v>320000</v>
      </c>
      <c r="E126" s="214" t="s">
        <v>104</v>
      </c>
      <c r="F126" s="76">
        <v>45748</v>
      </c>
      <c r="G126" s="109"/>
    </row>
    <row r="127" spans="1:7" ht="49.2" customHeight="1" x14ac:dyDescent="0.3">
      <c r="A127" s="75"/>
      <c r="B127" s="75"/>
      <c r="C127" s="77"/>
      <c r="D127" s="108" t="s">
        <v>125</v>
      </c>
      <c r="E127" s="214"/>
      <c r="F127" s="78"/>
      <c r="G127" s="109"/>
    </row>
    <row r="128" spans="1:7" ht="49.2" customHeight="1" x14ac:dyDescent="0.3">
      <c r="A128" s="111" t="s">
        <v>129</v>
      </c>
      <c r="B128" s="75" t="s">
        <v>128</v>
      </c>
      <c r="C128" s="80">
        <v>2210</v>
      </c>
      <c r="D128" s="23">
        <v>710850</v>
      </c>
      <c r="E128" s="214" t="s">
        <v>97</v>
      </c>
      <c r="F128" s="76">
        <v>45748</v>
      </c>
      <c r="G128" s="112"/>
    </row>
    <row r="129" spans="1:7" ht="49.2" customHeight="1" x14ac:dyDescent="0.3">
      <c r="A129" s="75"/>
      <c r="B129" s="75"/>
      <c r="C129" s="77"/>
      <c r="D129" s="111"/>
      <c r="E129" s="214"/>
      <c r="F129" s="78"/>
      <c r="G129" s="112"/>
    </row>
    <row r="130" spans="1:7" ht="49.2" customHeight="1" x14ac:dyDescent="0.3">
      <c r="A130" s="115" t="s">
        <v>130</v>
      </c>
      <c r="B130" s="113" t="s">
        <v>131</v>
      </c>
      <c r="C130" s="80">
        <v>2210</v>
      </c>
      <c r="D130" s="23">
        <v>12000</v>
      </c>
      <c r="E130" s="214" t="s">
        <v>97</v>
      </c>
      <c r="F130" s="76">
        <v>45748</v>
      </c>
      <c r="G130" s="114"/>
    </row>
    <row r="131" spans="1:7" ht="49.2" customHeight="1" x14ac:dyDescent="0.3">
      <c r="A131" s="75"/>
      <c r="B131" s="113"/>
      <c r="C131" s="77"/>
      <c r="D131" s="113"/>
      <c r="E131" s="214"/>
      <c r="F131" s="78"/>
      <c r="G131" s="114"/>
    </row>
    <row r="132" spans="1:7" ht="49.2" customHeight="1" x14ac:dyDescent="0.3">
      <c r="A132" s="118" t="s">
        <v>132</v>
      </c>
      <c r="B132" s="116" t="s">
        <v>131</v>
      </c>
      <c r="C132" s="80">
        <v>2210</v>
      </c>
      <c r="D132" s="23">
        <v>24000</v>
      </c>
      <c r="E132" s="214" t="s">
        <v>97</v>
      </c>
      <c r="F132" s="76">
        <v>45748</v>
      </c>
      <c r="G132" s="114"/>
    </row>
    <row r="133" spans="1:7" ht="49.2" customHeight="1" x14ac:dyDescent="0.3">
      <c r="A133" s="75"/>
      <c r="B133" s="75"/>
      <c r="C133" s="77"/>
      <c r="D133" s="116"/>
      <c r="E133" s="214"/>
      <c r="F133" s="78"/>
      <c r="G133" s="114"/>
    </row>
    <row r="134" spans="1:7" ht="49.2" customHeight="1" x14ac:dyDescent="0.3">
      <c r="A134" s="79" t="s">
        <v>123</v>
      </c>
      <c r="B134" s="116" t="s">
        <v>124</v>
      </c>
      <c r="C134" s="80">
        <v>2210</v>
      </c>
      <c r="D134" s="23">
        <v>320000</v>
      </c>
      <c r="E134" s="214" t="s">
        <v>30</v>
      </c>
      <c r="F134" s="76">
        <v>45748</v>
      </c>
      <c r="G134" s="117"/>
    </row>
    <row r="135" spans="1:7" ht="49.2" customHeight="1" x14ac:dyDescent="0.3">
      <c r="A135" s="75"/>
      <c r="B135" s="75"/>
      <c r="C135" s="77"/>
      <c r="D135" s="116" t="s">
        <v>125</v>
      </c>
      <c r="E135" s="214"/>
      <c r="F135" s="78"/>
      <c r="G135" s="117"/>
    </row>
    <row r="136" spans="1:7" ht="49.2" customHeight="1" x14ac:dyDescent="0.3">
      <c r="A136" s="79" t="s">
        <v>140</v>
      </c>
      <c r="B136" s="123" t="s">
        <v>124</v>
      </c>
      <c r="C136" s="80">
        <v>2210</v>
      </c>
      <c r="D136" s="23">
        <v>154900</v>
      </c>
      <c r="E136" s="214" t="s">
        <v>104</v>
      </c>
      <c r="F136" s="76">
        <v>45778</v>
      </c>
      <c r="G136" s="124"/>
    </row>
    <row r="137" spans="1:7" ht="49.2" customHeight="1" x14ac:dyDescent="0.3">
      <c r="A137" s="75"/>
      <c r="B137" s="75"/>
      <c r="C137" s="77"/>
      <c r="D137" s="123" t="s">
        <v>141</v>
      </c>
      <c r="E137" s="214"/>
      <c r="F137" s="78"/>
      <c r="G137" s="124"/>
    </row>
    <row r="138" spans="1:7" ht="49.2" customHeight="1" x14ac:dyDescent="0.3">
      <c r="A138" s="125" t="s">
        <v>144</v>
      </c>
      <c r="B138" s="125" t="s">
        <v>143</v>
      </c>
      <c r="C138" s="80">
        <v>2210</v>
      </c>
      <c r="D138" s="23">
        <v>300980.03000000003</v>
      </c>
      <c r="E138" s="188" t="s">
        <v>30</v>
      </c>
      <c r="F138" s="76">
        <v>45778</v>
      </c>
      <c r="G138" s="126"/>
    </row>
    <row r="139" spans="1:7" ht="49.2" customHeight="1" x14ac:dyDescent="0.3">
      <c r="A139" s="75"/>
      <c r="B139" s="75"/>
      <c r="C139" s="77"/>
      <c r="D139" s="125" t="s">
        <v>142</v>
      </c>
      <c r="E139" s="189"/>
      <c r="F139" s="78"/>
      <c r="G139" s="126"/>
    </row>
    <row r="140" spans="1:7" ht="63" customHeight="1" x14ac:dyDescent="0.3">
      <c r="A140" s="75" t="s">
        <v>161</v>
      </c>
      <c r="B140" s="174" t="s">
        <v>162</v>
      </c>
      <c r="C140" s="80">
        <v>2210</v>
      </c>
      <c r="D140" s="23">
        <v>193400</v>
      </c>
      <c r="E140" s="214" t="s">
        <v>104</v>
      </c>
      <c r="F140" s="76">
        <v>45778</v>
      </c>
      <c r="G140" s="173"/>
    </row>
    <row r="141" spans="1:7" ht="49.2" customHeight="1" x14ac:dyDescent="0.3">
      <c r="A141" s="75"/>
      <c r="B141" s="75"/>
      <c r="C141" s="77"/>
      <c r="D141" s="174" t="s">
        <v>163</v>
      </c>
      <c r="E141" s="214"/>
      <c r="F141" s="78"/>
      <c r="G141" s="173"/>
    </row>
    <row r="142" spans="1:7" ht="49.2" customHeight="1" x14ac:dyDescent="0.3">
      <c r="A142" s="75" t="s">
        <v>164</v>
      </c>
      <c r="B142" s="75" t="s">
        <v>165</v>
      </c>
      <c r="C142" s="80">
        <v>2210</v>
      </c>
      <c r="D142" s="23">
        <v>1741970</v>
      </c>
      <c r="E142" s="214" t="s">
        <v>104</v>
      </c>
      <c r="F142" s="76">
        <v>45778</v>
      </c>
      <c r="G142" s="175"/>
    </row>
    <row r="143" spans="1:7" ht="60.6" customHeight="1" x14ac:dyDescent="0.3">
      <c r="A143" s="75"/>
      <c r="B143" s="75"/>
      <c r="C143" s="77"/>
      <c r="D143" s="176" t="s">
        <v>166</v>
      </c>
      <c r="E143" s="214"/>
      <c r="F143" s="78"/>
      <c r="G143" s="175"/>
    </row>
    <row r="144" spans="1:7" ht="31.2" x14ac:dyDescent="0.3">
      <c r="A144" s="65" t="s">
        <v>105</v>
      </c>
      <c r="B144" s="37" t="s">
        <v>106</v>
      </c>
      <c r="C144" s="41">
        <v>2210</v>
      </c>
      <c r="D144" s="23">
        <v>400000</v>
      </c>
      <c r="E144" s="188" t="s">
        <v>104</v>
      </c>
      <c r="F144" s="100">
        <v>45809</v>
      </c>
      <c r="G144" s="60"/>
    </row>
    <row r="145" spans="1:7" ht="31.2" x14ac:dyDescent="0.3">
      <c r="A145" s="63"/>
      <c r="B145" s="39"/>
      <c r="C145" s="40"/>
      <c r="D145" s="179" t="s">
        <v>172</v>
      </c>
      <c r="E145" s="189"/>
      <c r="F145" s="78"/>
      <c r="G145" s="62"/>
    </row>
    <row r="146" spans="1:7" ht="31.2" x14ac:dyDescent="0.3">
      <c r="A146" s="186" t="s">
        <v>187</v>
      </c>
      <c r="B146" s="37" t="s">
        <v>188</v>
      </c>
      <c r="C146" s="41">
        <v>2210</v>
      </c>
      <c r="D146" s="23">
        <v>495000</v>
      </c>
      <c r="E146" s="188" t="s">
        <v>104</v>
      </c>
      <c r="F146" s="100">
        <v>45809</v>
      </c>
      <c r="G146" s="60"/>
    </row>
    <row r="147" spans="1:7" ht="47.4" thickBot="1" x14ac:dyDescent="0.35">
      <c r="A147" s="63"/>
      <c r="B147" s="39"/>
      <c r="C147" s="40"/>
      <c r="D147" s="187" t="s">
        <v>189</v>
      </c>
      <c r="E147" s="189"/>
      <c r="F147" s="78"/>
      <c r="G147" s="62"/>
    </row>
    <row r="148" spans="1:7" ht="16.2" thickBot="1" x14ac:dyDescent="0.35">
      <c r="A148" s="73" t="s">
        <v>60</v>
      </c>
      <c r="B148" s="73"/>
      <c r="C148" s="74"/>
      <c r="D148" s="49">
        <f>D118+D116+D112+D110+D108+D104+D98+D96+D120+D122+D124+D114+D126+D128+D130+D132+D134+D136+D138+D140+D142+D144+D106+D146</f>
        <v>5775906.0300000003</v>
      </c>
      <c r="E148" s="146"/>
      <c r="F148" s="166"/>
      <c r="G148" s="150"/>
    </row>
    <row r="149" spans="1:7" x14ac:dyDescent="0.3">
      <c r="B149" s="27"/>
      <c r="C149" s="42"/>
      <c r="D149" s="27"/>
      <c r="E149" s="42"/>
      <c r="F149" s="78"/>
      <c r="G149" s="36"/>
    </row>
    <row r="150" spans="1:7" x14ac:dyDescent="0.3">
      <c r="B150" s="27"/>
      <c r="C150" s="42"/>
      <c r="D150" s="110"/>
      <c r="E150" s="42"/>
      <c r="F150" s="78"/>
      <c r="G150" s="36"/>
    </row>
    <row r="151" spans="1:7" x14ac:dyDescent="0.3">
      <c r="B151" s="27"/>
      <c r="C151" s="42"/>
      <c r="D151" s="27"/>
      <c r="E151" s="42"/>
      <c r="F151" s="78"/>
      <c r="G151" s="36"/>
    </row>
    <row r="152" spans="1:7" x14ac:dyDescent="0.3">
      <c r="B152" s="27"/>
      <c r="C152" s="42"/>
      <c r="D152" s="27"/>
      <c r="E152" s="42"/>
      <c r="F152" s="78"/>
      <c r="G152" s="36"/>
    </row>
    <row r="153" spans="1:7" x14ac:dyDescent="0.3">
      <c r="B153" s="43"/>
      <c r="C153" s="42"/>
      <c r="D153" s="36"/>
      <c r="E153" s="36"/>
      <c r="F153" s="78"/>
      <c r="G153" s="36"/>
    </row>
    <row r="154" spans="1:7" x14ac:dyDescent="0.3">
      <c r="B154" s="43"/>
      <c r="C154" s="42"/>
      <c r="D154" s="190"/>
      <c r="E154" s="190"/>
      <c r="F154" s="190"/>
      <c r="G154" s="190"/>
    </row>
    <row r="155" spans="1:7" x14ac:dyDescent="0.3">
      <c r="B155" s="43"/>
      <c r="C155" s="42"/>
      <c r="D155" s="191"/>
      <c r="E155" s="191"/>
      <c r="F155" s="191"/>
      <c r="G155" s="191"/>
    </row>
    <row r="156" spans="1:7" x14ac:dyDescent="0.3">
      <c r="F156" s="223"/>
      <c r="G156" s="223"/>
    </row>
    <row r="157" spans="1:7" x14ac:dyDescent="0.3">
      <c r="B157" s="27"/>
      <c r="C157" s="42"/>
      <c r="D157" s="27"/>
      <c r="E157" s="45"/>
      <c r="G157" s="45"/>
    </row>
    <row r="158" spans="1:7" x14ac:dyDescent="0.3">
      <c r="B158" s="43"/>
      <c r="C158" s="42"/>
      <c r="D158" s="190"/>
      <c r="E158" s="190"/>
      <c r="F158" s="190"/>
      <c r="G158" s="190"/>
    </row>
    <row r="159" spans="1:7" x14ac:dyDescent="0.3">
      <c r="B159" s="43"/>
      <c r="C159" s="42"/>
      <c r="D159" s="191"/>
      <c r="E159" s="191"/>
      <c r="F159" s="191"/>
      <c r="G159" s="191"/>
    </row>
    <row r="160" spans="1:7" x14ac:dyDescent="0.3">
      <c r="B160" s="43"/>
      <c r="C160" s="42"/>
      <c r="D160" s="36"/>
      <c r="E160" s="36"/>
      <c r="F160" s="78"/>
      <c r="G160" s="36"/>
    </row>
    <row r="161" spans="2:7" x14ac:dyDescent="0.3">
      <c r="B161" s="43"/>
      <c r="C161" s="42"/>
      <c r="D161" s="190"/>
      <c r="E161" s="190"/>
      <c r="F161" s="190"/>
      <c r="G161" s="190"/>
    </row>
    <row r="162" spans="2:7" x14ac:dyDescent="0.3">
      <c r="B162" s="43"/>
      <c r="C162" s="42"/>
      <c r="D162" s="191"/>
      <c r="E162" s="191"/>
      <c r="F162" s="191"/>
      <c r="G162" s="191"/>
    </row>
    <row r="163" spans="2:7" x14ac:dyDescent="0.3">
      <c r="B163" s="43"/>
      <c r="C163" s="42"/>
      <c r="D163" s="191"/>
      <c r="E163" s="191"/>
      <c r="F163" s="191"/>
      <c r="G163" s="191"/>
    </row>
    <row r="164" spans="2:7" x14ac:dyDescent="0.3">
      <c r="B164" s="43"/>
      <c r="C164" s="42"/>
      <c r="D164" s="36"/>
      <c r="E164" s="36"/>
      <c r="F164" s="78"/>
      <c r="G164" s="36"/>
    </row>
    <row r="165" spans="2:7" x14ac:dyDescent="0.3">
      <c r="B165" s="43"/>
      <c r="C165" s="42"/>
      <c r="D165" s="190"/>
      <c r="E165" s="190"/>
      <c r="F165" s="190"/>
      <c r="G165" s="190"/>
    </row>
    <row r="166" spans="2:7" x14ac:dyDescent="0.3">
      <c r="B166" s="43"/>
      <c r="C166" s="42"/>
      <c r="D166" s="191"/>
      <c r="E166" s="191"/>
      <c r="F166" s="191"/>
      <c r="G166" s="191"/>
    </row>
    <row r="167" spans="2:7" x14ac:dyDescent="0.3">
      <c r="F167" s="223"/>
      <c r="G167" s="223"/>
    </row>
    <row r="168" spans="2:7" x14ac:dyDescent="0.3">
      <c r="B168" s="27"/>
      <c r="C168" s="42"/>
      <c r="D168" s="27"/>
      <c r="E168" s="45"/>
      <c r="G168" s="45"/>
    </row>
    <row r="169" spans="2:7" x14ac:dyDescent="0.3">
      <c r="B169" s="43"/>
      <c r="C169" s="42"/>
      <c r="D169" s="190"/>
      <c r="E169" s="190"/>
      <c r="F169" s="190"/>
      <c r="G169" s="190"/>
    </row>
    <row r="170" spans="2:7" x14ac:dyDescent="0.3">
      <c r="B170" s="43"/>
      <c r="C170" s="42"/>
      <c r="D170" s="191"/>
      <c r="E170" s="191"/>
      <c r="F170" s="191"/>
      <c r="G170" s="191"/>
    </row>
    <row r="171" spans="2:7" x14ac:dyDescent="0.3">
      <c r="B171" s="43"/>
      <c r="C171" s="42"/>
      <c r="D171" s="36"/>
      <c r="E171" s="36"/>
      <c r="F171" s="78"/>
      <c r="G171" s="36"/>
    </row>
    <row r="172" spans="2:7" x14ac:dyDescent="0.3">
      <c r="B172" s="43"/>
      <c r="C172" s="42"/>
      <c r="D172" s="190"/>
      <c r="E172" s="190"/>
      <c r="F172" s="190"/>
      <c r="G172" s="190"/>
    </row>
    <row r="173" spans="2:7" x14ac:dyDescent="0.3">
      <c r="B173" s="43"/>
      <c r="C173" s="42"/>
      <c r="D173" s="191"/>
      <c r="E173" s="191"/>
      <c r="F173" s="191"/>
      <c r="G173" s="191"/>
    </row>
    <row r="174" spans="2:7" x14ac:dyDescent="0.3">
      <c r="F174" s="223"/>
      <c r="G174" s="223"/>
    </row>
    <row r="175" spans="2:7" x14ac:dyDescent="0.3">
      <c r="B175" s="27"/>
      <c r="C175" s="42"/>
      <c r="D175" s="27"/>
      <c r="E175" s="45"/>
      <c r="G175" s="45"/>
    </row>
    <row r="176" spans="2:7" x14ac:dyDescent="0.3">
      <c r="B176" s="43"/>
      <c r="C176" s="42"/>
      <c r="D176" s="190"/>
      <c r="E176" s="190"/>
      <c r="F176" s="190"/>
      <c r="G176" s="190"/>
    </row>
    <row r="177" spans="2:7" x14ac:dyDescent="0.3">
      <c r="B177" s="43"/>
      <c r="C177" s="42"/>
      <c r="D177" s="191"/>
      <c r="E177" s="191"/>
      <c r="F177" s="191"/>
      <c r="G177" s="191"/>
    </row>
    <row r="178" spans="2:7" x14ac:dyDescent="0.3">
      <c r="B178" s="43"/>
      <c r="C178" s="42"/>
      <c r="D178" s="36"/>
      <c r="E178" s="36"/>
      <c r="F178" s="78"/>
      <c r="G178" s="36"/>
    </row>
    <row r="179" spans="2:7" x14ac:dyDescent="0.3">
      <c r="B179" s="43"/>
      <c r="C179" s="42"/>
      <c r="D179" s="190"/>
      <c r="E179" s="190"/>
      <c r="F179" s="190"/>
      <c r="G179" s="190"/>
    </row>
    <row r="180" spans="2:7" x14ac:dyDescent="0.3">
      <c r="B180" s="43"/>
      <c r="C180" s="42"/>
      <c r="D180" s="191"/>
      <c r="E180" s="191"/>
      <c r="F180" s="191"/>
      <c r="G180" s="191"/>
    </row>
  </sheetData>
  <mergeCells count="119">
    <mergeCell ref="A106:A107"/>
    <mergeCell ref="B106:B107"/>
    <mergeCell ref="C106:C107"/>
    <mergeCell ref="E106:E107"/>
    <mergeCell ref="A36:A37"/>
    <mergeCell ref="G36:G37"/>
    <mergeCell ref="E38:E39"/>
    <mergeCell ref="G38:G39"/>
    <mergeCell ref="E104:E105"/>
    <mergeCell ref="G40:G41"/>
    <mergeCell ref="C104:C105"/>
    <mergeCell ref="G52:G53"/>
    <mergeCell ref="G93:G94"/>
    <mergeCell ref="E62:E63"/>
    <mergeCell ref="E64:E65"/>
    <mergeCell ref="E66:E67"/>
    <mergeCell ref="E68:E69"/>
    <mergeCell ref="E70:E71"/>
    <mergeCell ref="E72:E73"/>
    <mergeCell ref="E74:E75"/>
    <mergeCell ref="E78:E79"/>
    <mergeCell ref="E80:E81"/>
    <mergeCell ref="E88:E89"/>
    <mergeCell ref="E90:E91"/>
    <mergeCell ref="A1:G1"/>
    <mergeCell ref="A2:F2"/>
    <mergeCell ref="A3:G3"/>
    <mergeCell ref="A5:G5"/>
    <mergeCell ref="A4:G4"/>
    <mergeCell ref="A33:A34"/>
    <mergeCell ref="G33:G34"/>
    <mergeCell ref="E118:E119"/>
    <mergeCell ref="G44:G45"/>
    <mergeCell ref="E108:E109"/>
    <mergeCell ref="E114:E115"/>
    <mergeCell ref="A93:A94"/>
    <mergeCell ref="F93:F94"/>
    <mergeCell ref="C93:C94"/>
    <mergeCell ref="E93:E94"/>
    <mergeCell ref="G46:G47"/>
    <mergeCell ref="G48:G49"/>
    <mergeCell ref="G50:G51"/>
    <mergeCell ref="A8:A9"/>
    <mergeCell ref="G8:G9"/>
    <mergeCell ref="A10:A11"/>
    <mergeCell ref="A12:A13"/>
    <mergeCell ref="G12:G13"/>
    <mergeCell ref="G10:G11"/>
    <mergeCell ref="D177:G177"/>
    <mergeCell ref="D165:G165"/>
    <mergeCell ref="D166:G166"/>
    <mergeCell ref="F167:G167"/>
    <mergeCell ref="D169:G169"/>
    <mergeCell ref="D170:G170"/>
    <mergeCell ref="F174:G174"/>
    <mergeCell ref="D176:G176"/>
    <mergeCell ref="E136:E137"/>
    <mergeCell ref="D155:G155"/>
    <mergeCell ref="F156:G156"/>
    <mergeCell ref="D158:G158"/>
    <mergeCell ref="E138:E139"/>
    <mergeCell ref="E140:E141"/>
    <mergeCell ref="E142:E143"/>
    <mergeCell ref="E144:E145"/>
    <mergeCell ref="D173:G173"/>
    <mergeCell ref="D154:G154"/>
    <mergeCell ref="D161:G161"/>
    <mergeCell ref="D162:G162"/>
    <mergeCell ref="D163:G163"/>
    <mergeCell ref="D159:G159"/>
    <mergeCell ref="E146:E147"/>
    <mergeCell ref="E128:E129"/>
    <mergeCell ref="A15:A16"/>
    <mergeCell ref="G15:G16"/>
    <mergeCell ref="A17:A18"/>
    <mergeCell ref="G17:G18"/>
    <mergeCell ref="A31:A32"/>
    <mergeCell ref="G31:G32"/>
    <mergeCell ref="G26:G27"/>
    <mergeCell ref="A28:A29"/>
    <mergeCell ref="G28:G29"/>
    <mergeCell ref="A26:A27"/>
    <mergeCell ref="A20:A21"/>
    <mergeCell ref="G20:G21"/>
    <mergeCell ref="A22:A23"/>
    <mergeCell ref="G22:G23"/>
    <mergeCell ref="A24:A25"/>
    <mergeCell ref="G24:G25"/>
    <mergeCell ref="E110:E111"/>
    <mergeCell ref="E112:E113"/>
    <mergeCell ref="E116:E117"/>
    <mergeCell ref="G42:G43"/>
    <mergeCell ref="E82:E83"/>
    <mergeCell ref="E84:E85"/>
    <mergeCell ref="E86:E87"/>
    <mergeCell ref="E76:E77"/>
    <mergeCell ref="D179:G179"/>
    <mergeCell ref="D180:G180"/>
    <mergeCell ref="A96:A97"/>
    <mergeCell ref="B96:B97"/>
    <mergeCell ref="C96:C97"/>
    <mergeCell ref="E96:E97"/>
    <mergeCell ref="G96:G97"/>
    <mergeCell ref="D102:G102"/>
    <mergeCell ref="D100:G100"/>
    <mergeCell ref="D99:G99"/>
    <mergeCell ref="B98:B103"/>
    <mergeCell ref="A98:A103"/>
    <mergeCell ref="C98:C103"/>
    <mergeCell ref="A104:A105"/>
    <mergeCell ref="B104:B105"/>
    <mergeCell ref="E120:E121"/>
    <mergeCell ref="E122:E123"/>
    <mergeCell ref="D172:G172"/>
    <mergeCell ref="E126:E127"/>
    <mergeCell ref="E124:E125"/>
    <mergeCell ref="E130:E131"/>
    <mergeCell ref="E132:E133"/>
    <mergeCell ref="E134:E135"/>
  </mergeCells>
  <printOptions horizontalCentered="1"/>
  <pageMargins left="0.39370078740157483" right="0.23622047244094491" top="0.31496062992125984" bottom="0.19685039370078741" header="0.15748031496062992" footer="0.31496062992125984"/>
  <pageSetup paperSize="9" scale="49" fitToWidth="7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2</vt:i4>
      </vt:variant>
    </vt:vector>
  </HeadingPairs>
  <TitlesOfParts>
    <vt:vector size="3" baseType="lpstr">
      <vt:lpstr>заг</vt:lpstr>
      <vt:lpstr>заг!Заголовки_для_друку</vt:lpstr>
      <vt:lpstr>заг!Область_друку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2025-01-27T11:30:04Z</cp:lastPrinted>
  <dcterms:created xsi:type="dcterms:W3CDTF">2016-01-19T07:58:56Z</dcterms:created>
  <dcterms:modified xsi:type="dcterms:W3CDTF">2025-06-27T10:07:54Z</dcterms:modified>
</cp:coreProperties>
</file>