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КПЕ\2 квартал\"/>
    </mc:Choice>
  </mc:AlternateContent>
  <bookViews>
    <workbookView xWindow="0" yWindow="0" windowWidth="21570" windowHeight="8085" activeTab="7"/>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 name="Лист 11" sheetId="14" r:id="rId11"/>
    <sheet name="Лист12" sheetId="15" r:id="rId12"/>
    <sheet name="Лист13" sheetId="16" r:id="rId13"/>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9" l="1"/>
  <c r="E9" i="9"/>
  <c r="E157" i="14" l="1"/>
  <c r="F122" i="14"/>
  <c r="F121" i="14"/>
  <c r="F56" i="14"/>
  <c r="F55" i="14"/>
  <c r="F54" i="14"/>
  <c r="G53" i="14"/>
  <c r="F52" i="14"/>
  <c r="F51" i="14"/>
  <c r="F50" i="14"/>
  <c r="F49" i="14"/>
  <c r="F48" i="14"/>
</calcChain>
</file>

<file path=xl/sharedStrings.xml><?xml version="1.0" encoding="utf-8"?>
<sst xmlns="http://schemas.openxmlformats.org/spreadsheetml/2006/main" count="1789" uniqueCount="461">
  <si>
    <t>№ з/п</t>
  </si>
  <si>
    <t>Назва митниці</t>
  </si>
  <si>
    <t>Показник</t>
  </si>
  <si>
    <t xml:space="preserve">Значення у звітному періоді </t>
  </si>
  <si>
    <t>Цільове значення</t>
  </si>
  <si>
    <t xml:space="preserve">Київська </t>
  </si>
  <si>
    <t>добре</t>
  </si>
  <si>
    <t xml:space="preserve">Північна </t>
  </si>
  <si>
    <t>Ефективність контролю за застосуванням заходів тарифного регулювання при митному оформленні</t>
  </si>
  <si>
    <t xml:space="preserve">Дніпровська </t>
  </si>
  <si>
    <t>незадовільно</t>
  </si>
  <si>
    <t xml:space="preserve">Поліська </t>
  </si>
  <si>
    <t>відмінно</t>
  </si>
  <si>
    <t xml:space="preserve">Волинська </t>
  </si>
  <si>
    <t xml:space="preserve">Галицька </t>
  </si>
  <si>
    <t>задовільно</t>
  </si>
  <si>
    <t xml:space="preserve">Закарпатська </t>
  </si>
  <si>
    <t xml:space="preserve">Подільська </t>
  </si>
  <si>
    <t xml:space="preserve">Буковинська </t>
  </si>
  <si>
    <t xml:space="preserve">Одеська </t>
  </si>
  <si>
    <t xml:space="preserve">Чорноморська </t>
  </si>
  <si>
    <t xml:space="preserve">Азовська </t>
  </si>
  <si>
    <t xml:space="preserve">Східна </t>
  </si>
  <si>
    <t xml:space="preserve">Слобожанська </t>
  </si>
  <si>
    <t xml:space="preserve">Енергетична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</si>
  <si>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</si>
  <si>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</si>
  <si>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</si>
  <si>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</si>
  <si>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</si>
  <si>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</si>
  <si>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</si>
  <si>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Поліська</t>
  </si>
  <si>
    <t>Галицька</t>
  </si>
  <si>
    <t>Подільська</t>
  </si>
  <si>
    <t>Буковинська</t>
  </si>
  <si>
    <t>Чорноморська</t>
  </si>
  <si>
    <t>Азовська</t>
  </si>
  <si>
    <t>Східна</t>
  </si>
  <si>
    <t>Слобожанська</t>
  </si>
  <si>
    <t>Енергетична</t>
  </si>
  <si>
    <t>Виконання індикативних показників надходжень митних платежів</t>
  </si>
  <si>
    <t>Волинська</t>
  </si>
  <si>
    <t>Закарпатська</t>
  </si>
  <si>
    <t>Одеська</t>
  </si>
  <si>
    <t>Північна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</si>
  <si>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</si>
  <si>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Північна митниця</t>
  </si>
  <si>
    <t>Енергетична митниця</t>
  </si>
  <si>
    <r>
      <t>Ер</t>
    </r>
    <r>
      <rPr>
        <sz val="12"/>
        <color theme="1"/>
        <rFont val="Times New Roman"/>
        <family val="1"/>
        <charset val="204"/>
      </rPr>
      <t>асур</t>
    </r>
    <r>
      <rPr>
        <sz val="14"/>
        <color theme="1"/>
        <rFont val="Times New Roman"/>
        <family val="1"/>
        <charset val="204"/>
      </rPr>
      <t>=МДРН</t>
    </r>
    <r>
      <rPr>
        <sz val="12"/>
        <color theme="1"/>
        <rFont val="Times New Roman"/>
        <family val="1"/>
        <charset val="204"/>
      </rPr>
      <t>асур</t>
    </r>
    <r>
      <rPr>
        <sz val="14"/>
        <color theme="1"/>
        <rFont val="Times New Roman"/>
        <family val="1"/>
        <charset val="204"/>
      </rPr>
      <t>/</t>
    </r>
    <r>
      <rPr>
        <sz val="14"/>
        <color theme="1"/>
        <rFont val="Calibri"/>
        <family val="2"/>
        <charset val="204"/>
      </rPr>
      <t>∑МДМФасур*100%</t>
    </r>
  </si>
  <si>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</si>
  <si>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</si>
  <si>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</si>
  <si>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</si>
  <si>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</si>
  <si>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</si>
  <si>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</si>
  <si>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</si>
  <si>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</si>
  <si>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</si>
  <si>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_</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</si>
  <si>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</si>
  <si>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</si>
  <si>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</si>
  <si>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</si>
  <si>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</si>
  <si>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</si>
  <si>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Відсутність дозволу на експлуатацію скануючих систем (відсутність в ліцензії від ДІЯР дозволу на виконання робіт «експлуатація»)</t>
  </si>
  <si>
    <t>Сз = (С1з / С2з)×К1×К2×100%</t>
  </si>
  <si>
    <t xml:space="preserve">Одеська митниця </t>
  </si>
  <si>
    <t>Волинська митниця</t>
  </si>
  <si>
    <t>Галицька митниця</t>
  </si>
  <si>
    <t>Закарпатська митниця</t>
  </si>
  <si>
    <t>Буковинська митниця</t>
  </si>
  <si>
    <t xml:space="preserve">                                                                                                                                                                                                              Ефективність контролю за правильністю визначення митної вартості товарів митниць Держмитслужби</t>
  </si>
  <si>
    <t>Ефективність контролю за правильністю визначення митної вартості товарів митниць Держмитслужби</t>
  </si>
  <si>
    <t>Показник*</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</si>
  <si>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Буковинської, Волинської, Галицької та Закарпатської митниць Держмитслужби, оскільки комплексні скануючі системи використовуються в тестовому режимі.</t>
  </si>
  <si>
    <t>П вик.= (∑факт./∑індикат.)х100% (457 700/415 133)х100%</t>
  </si>
  <si>
    <t>П вик.= (∑факт./∑індикат.)х100%   (480 005,8/417 143,5)х100</t>
  </si>
  <si>
    <t>П вик.=(Σфакт./Σ індикатив.)х100% (905 294,4/913 131,7)х100</t>
  </si>
  <si>
    <t>П вик.=(Σфакт./Σ індикатив.)х100%  (2 898 326,5/2 626 402,2)х100%</t>
  </si>
  <si>
    <t>Пвик.=(Ʃфакт./Ʃіндикат.)х100%  (2 851 350,5/2 322 789,4)х100%</t>
  </si>
  <si>
    <t>Пвик.=(Ʃфакт./Ʃіндикат.)х100%  (8 090 135,4/7 543 159,3)х100%</t>
  </si>
  <si>
    <t>П вик.= (∑факт./∑індикат.)х100% (800 442,32/681 624,6)х100%</t>
  </si>
  <si>
    <t>П вик.= (∑факт./∑індикат.)*100%   (11 668 125,9/11 619 642,8)х100</t>
  </si>
  <si>
    <t>П вик.= (∑ факт./∑ індикат.) x 100 %    (4 393 488,7/3 936 255,9)х100%</t>
  </si>
  <si>
    <t>П вик.= (∑факт./∑індикат.)х100%    (436 676,7/409 143,5)х100 %</t>
  </si>
  <si>
    <t xml:space="preserve">Пвик=(∑факт./∑індикат.)х100 %  (634 589,4/555 179,4)х100 % </t>
  </si>
  <si>
    <t>П вик.= (∑факт./∑індикат.)х100%    (1 470 970/1 231 394,7)х100 %</t>
  </si>
  <si>
    <t>П вик.= (∑факт./∑індикат.)х100%  (1 416 411,3/1 427 106,3)х100%</t>
  </si>
  <si>
    <t>П вик.= (∑факт./∑індикат.)х100%    (57 823,3/57 538,7)х100 %</t>
  </si>
  <si>
    <t>П вик. =  (∑факт./∑індикат.)х 100%  (697 300/549 125)х 100%</t>
  </si>
  <si>
    <t>45%</t>
  </si>
  <si>
    <t>73%</t>
  </si>
  <si>
    <t>14%</t>
  </si>
  <si>
    <t>119%</t>
  </si>
  <si>
    <t>-2%</t>
  </si>
  <si>
    <t>26%</t>
  </si>
  <si>
    <t>77%</t>
  </si>
  <si>
    <t>86%</t>
  </si>
  <si>
    <t>72%</t>
  </si>
  <si>
    <t>-17%</t>
  </si>
  <si>
    <t>16%</t>
  </si>
  <si>
    <t>1532%</t>
  </si>
  <si>
    <t>82%</t>
  </si>
  <si>
    <t>62%</t>
  </si>
  <si>
    <t>-62%</t>
  </si>
  <si>
    <t>КРІварт=457886,96/34179215,40-1751,53/109024,23</t>
  </si>
  <si>
    <t>КРІварт=23647,10/1304409,00-1751,53/109024,23</t>
  </si>
  <si>
    <t>КРІварт=137073,78/7543802,70-1751,53/109024,23</t>
  </si>
  <si>
    <t>КРІварт=117396,99/4598752,52-1751,53/109024,23</t>
  </si>
  <si>
    <t>КРІварт=33476,01/2790380,60-1751,53/109024,23</t>
  </si>
  <si>
    <t>КРІварт=169159,04/8317164,67-1751,53/109024,23</t>
  </si>
  <si>
    <t>КРІварт=47646,92/2337582,65-1751,53/109024,23</t>
  </si>
  <si>
    <t>КРІварт=47403,84/1855141,98-1751,53/109024,23</t>
  </si>
  <si>
    <t>КРІварт=112466,60/1426268,20-1751,53/109024,23</t>
  </si>
  <si>
    <t>КРІварт=407973,95/13006904,70-1751,53/109024,23</t>
  </si>
  <si>
    <t>КРІварт=37609,28/1737290,70-1751,53/109024,23</t>
  </si>
  <si>
    <t>КРІварт=21399,37/1271960,28-1751,53/109024,23</t>
  </si>
  <si>
    <t>КРІварт=2351,90/205743,46-1751,53/109024,23</t>
  </si>
  <si>
    <t>КРІварт=134158,37/4353688,37-1751,53/109024,23</t>
  </si>
  <si>
    <t>КРІварт=1882,43/24042684,99-1751,53/109024,23</t>
  </si>
  <si>
    <t xml:space="preserve">Vмд  = 0,5%
Kv = 1,71 %
</t>
  </si>
  <si>
    <t xml:space="preserve">Vмд = 1,13 %
Kv = 2,66 %
</t>
  </si>
  <si>
    <t xml:space="preserve">Vмд = 0,73 %
 Кv  =  1,35  %      </t>
  </si>
  <si>
    <t xml:space="preserve">Vмд = 1,46 %
 Кv  =  2,00 %      </t>
  </si>
  <si>
    <t xml:space="preserve">Vмд = 2,25 %
Кv = 2,69 %
</t>
  </si>
  <si>
    <t xml:space="preserve">Vмд = 2,27%
Кv = 0,87 %
</t>
  </si>
  <si>
    <t xml:space="preserve">Vмд = 1,2 %
Кv = 0,16 %
</t>
  </si>
  <si>
    <t xml:space="preserve">Vмд = 2,36 %
Кv = 1,46 %
</t>
  </si>
  <si>
    <t xml:space="preserve">Vмд = 5,85 %
Кv = 0,90 %
</t>
  </si>
  <si>
    <t xml:space="preserve">Vмд = 2,37 %
Кv = 0,32  %
</t>
  </si>
  <si>
    <t xml:space="preserve">Vмд = 2,66 %
Кv = 3,73 %
</t>
  </si>
  <si>
    <t xml:space="preserve">Vмд = 3,60 %
Кv = 1,20 %
</t>
  </si>
  <si>
    <t xml:space="preserve">Vмд = 5,05 %
Kv = 3,48 %
</t>
  </si>
  <si>
    <t xml:space="preserve">Vмд = 2,13 %
Кv = 2,42 %
</t>
  </si>
  <si>
    <t>Vмд ˃ Kv
оцінка показника ефективності - «добре»</t>
  </si>
  <si>
    <t xml:space="preserve">Vмд =3,06 %
Кv = 1,16 %
</t>
  </si>
  <si>
    <t>6,5%</t>
  </si>
  <si>
    <t>70,85%</t>
  </si>
  <si>
    <t>Висока ефективність  (Сз≥ 21%.)</t>
  </si>
  <si>
    <t>29,96%</t>
  </si>
  <si>
    <t>16,26%</t>
  </si>
  <si>
    <t>Низька ефективність  (Сз≤ 20%;)</t>
  </si>
  <si>
    <t>Система оцінювання ефективності здійснення митного аудиту</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</si>
  <si>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</si>
  <si>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Частка справ про порушення митних правил, за результатами яких прийнято рішення на користь держави, від загальної кількості справ, направлених до суду</t>
  </si>
  <si>
    <t>Координаційно-моніторингова</t>
  </si>
  <si>
    <t>Чспм=(СПМпд/СПМп)×100%</t>
  </si>
  <si>
    <t>Чспм=(509/486)×100%</t>
  </si>
  <si>
    <t>Чспм=(250/271)×100%</t>
  </si>
  <si>
    <t>Чспм=(254/302)×100%</t>
  </si>
  <si>
    <t>Чспм=(101/147)×100%</t>
  </si>
  <si>
    <t>Чспм=(40/48)×100%</t>
  </si>
  <si>
    <t>Чспм=(12/12)×100%</t>
  </si>
  <si>
    <t>Чспм=(21/23)×100%</t>
  </si>
  <si>
    <t>Чспм=(87/87)×100%</t>
  </si>
  <si>
    <t>Чспм=(1/58)×100%</t>
  </si>
  <si>
    <t>з/п</t>
  </si>
  <si>
    <t>Показник ефективності роботи митних органів за напрямом захисту прав інтелектуальної власності</t>
  </si>
  <si>
    <t>Київська митниця</t>
  </si>
  <si>
    <t>Дніпровська митниця</t>
  </si>
  <si>
    <t>Поліська митниця</t>
  </si>
  <si>
    <t>Подільська митниця</t>
  </si>
  <si>
    <t>Одеська митниця</t>
  </si>
  <si>
    <t>Чорноморська митниця</t>
  </si>
  <si>
    <t>Азовська митниця</t>
  </si>
  <si>
    <t>Слобожанська митниця</t>
  </si>
  <si>
    <t>Східна митниця</t>
  </si>
  <si>
    <t>КРІ=ЗМОефект/ЗМОзагальні*Кпмп*Ксуд*Кзнищення*Кперемаркування*Кгромадяни*Кее*Квп</t>
  </si>
  <si>
    <r>
      <t>Чспм=(142/624)</t>
    </r>
    <r>
      <rPr>
        <sz val="14"/>
        <color theme="1"/>
        <rFont val="Calibri"/>
        <family val="2"/>
        <charset val="204"/>
      </rPr>
      <t>×</t>
    </r>
    <r>
      <rPr>
        <sz val="14"/>
        <color theme="1"/>
        <rFont val="Times New Roman"/>
        <family val="1"/>
        <charset val="204"/>
      </rPr>
      <t>100%</t>
    </r>
  </si>
  <si>
    <r>
      <t>Чспм=(70/135)</t>
    </r>
    <r>
      <rPr>
        <sz val="14"/>
        <color theme="1"/>
        <rFont val="Calibri"/>
        <family val="2"/>
        <charset val="204"/>
      </rPr>
      <t>×</t>
    </r>
    <r>
      <rPr>
        <sz val="14"/>
        <color theme="1"/>
        <rFont val="Times New Roman"/>
        <family val="1"/>
        <charset val="204"/>
      </rPr>
      <t>100%</t>
    </r>
  </si>
  <si>
    <r>
      <t>Чспм=(43/101)</t>
    </r>
    <r>
      <rPr>
        <sz val="14"/>
        <color theme="1"/>
        <rFont val="Calibri"/>
        <family val="2"/>
        <charset val="204"/>
      </rPr>
      <t>×</t>
    </r>
    <r>
      <rPr>
        <sz val="14"/>
        <color theme="1"/>
        <rFont val="Times New Roman"/>
        <family val="1"/>
        <charset val="204"/>
      </rPr>
      <t>100%</t>
    </r>
  </si>
  <si>
    <t>дуже добре</t>
  </si>
  <si>
    <t>Наказом Держмитслужби від 31.05.2021 № 399 внесено зміни в наказ Держмитслужби від 11.09.2020 № 382 "Про затвердження Показників комплексної оцінки  митниць Держмитслужби", зокрема  методику розрахунку показників "Частка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та "Ефективність здійснення митного огляду за ініціативи посадової особи внаслідок застосування СУР" викладено у новій редакції.  Враховуючи зазначене,  надані показники комплексної оцінки  митниць Держмитслужби  "Частка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та "Ефективність здійснення митного огляду за ініціативи посадової особи внаслідок застосування СУР" за ІІ квартал 2021 року, визначені відповідно до наказу Держмитслужби  від 11.09.2020 № 382  (із змінами та доповненнями), охоплює період  травень - червень 2021 року .</t>
  </si>
  <si>
    <t>МОІМ=0,86% МОЕ=5,44%</t>
  </si>
  <si>
    <t>МОІМ=0,66% МОЕ=2,82%</t>
  </si>
  <si>
    <t>МОІМ=0,24% МОЕ=26,42%</t>
  </si>
  <si>
    <t>МОІМ=0,11% МОЕ=20,00%</t>
  </si>
  <si>
    <t>МОІМ=0,24% МОЕ=0,00%</t>
  </si>
  <si>
    <t>МОІМ=1,39% МОЕ=1,01%</t>
  </si>
  <si>
    <t>МОІМ=1,12% МОЕ=4,55%</t>
  </si>
  <si>
    <t>МОІМ=0,24% МОЕ=32,14%</t>
  </si>
  <si>
    <t>МОІМ=0,83% МОЕ=2,33%</t>
  </si>
  <si>
    <t>МОІМ=3,06% МОЕ=1,57%</t>
  </si>
  <si>
    <t>МОІМ=0,23% МОЕ=9,52%</t>
  </si>
  <si>
    <t>МОІМ=0,53% МОЕ=12,96%</t>
  </si>
  <si>
    <t>МОІМ=0,25% МОЕ=0,00%</t>
  </si>
  <si>
    <t>МОІМ=0,66% МОЕ=8,05%</t>
  </si>
  <si>
    <t>МОІМ=0,10% МОЕ=0,00%</t>
  </si>
  <si>
    <t>Код структурного підрозділу</t>
  </si>
  <si>
    <t>Назва показника</t>
  </si>
  <si>
    <t>Формула розрахунку показника</t>
  </si>
  <si>
    <t>Розрахунок показника</t>
  </si>
  <si>
    <t>Значення показника</t>
  </si>
  <si>
    <t>7.1-19</t>
  </si>
  <si>
    <t>Азовська (Донецька)</t>
  </si>
  <si>
    <t>(12/12)*100</t>
  </si>
  <si>
    <t>(4/5)*100</t>
  </si>
  <si>
    <t>(7/8)*100</t>
  </si>
  <si>
    <t>(1/17)*100</t>
  </si>
  <si>
    <t>КР опп - А/В*100</t>
  </si>
  <si>
    <t>(0/5)*100</t>
  </si>
  <si>
    <t>5+2+3+3+5</t>
  </si>
  <si>
    <t>18</t>
  </si>
  <si>
    <t>(66,4/96,8)*100</t>
  </si>
  <si>
    <t>(1,1/176,6)*100</t>
  </si>
  <si>
    <t>0,62</t>
  </si>
  <si>
    <t>КАЯ = А/В*100</t>
  </si>
  <si>
    <t>(96,8/775)*100</t>
  </si>
  <si>
    <t>12,49</t>
  </si>
  <si>
    <t>5+5+2</t>
  </si>
  <si>
    <t>12</t>
  </si>
  <si>
    <t>Загальний показник рейтингу митниці</t>
  </si>
  <si>
    <t>РП+КЯ</t>
  </si>
  <si>
    <t>18+12</t>
  </si>
  <si>
    <t>30</t>
  </si>
  <si>
    <t>7.2-19</t>
  </si>
  <si>
    <t>Буковинська (Чернівецька)</t>
  </si>
  <si>
    <t>КР днп - коефіцієнт результативності документальних виїзних позапланових та невиїзних перевірок, %</t>
  </si>
  <si>
    <t>КР днп = А/В*100</t>
  </si>
  <si>
    <t>10/10*100</t>
  </si>
  <si>
    <t>КР дпп - коефіцієнт результативності документальних планових виїзних перевірок, %</t>
  </si>
  <si>
    <t>КР дпп = А/В*100</t>
  </si>
  <si>
    <t>3/3*100</t>
  </si>
  <si>
    <t>КР впг – коефіцієнт виконання плану-графіка, %</t>
  </si>
  <si>
    <t>КР впг = А/В*100</t>
  </si>
  <si>
    <t>КР сгз – коефіцієнт скасування результатів проведених документальних перевірок, %</t>
  </si>
  <si>
    <t>КР сгз = А/В*100</t>
  </si>
  <si>
    <t>0/13*100</t>
  </si>
  <si>
    <t>КР опп – коефіцієнт оскарження результатів планових виїзних перевірок, %</t>
  </si>
  <si>
    <t>КР опп = А/В*100</t>
  </si>
  <si>
    <t>1/3*100</t>
  </si>
  <si>
    <t>ПР – показник оцінки результативності</t>
  </si>
  <si>
    <t>ПР = КР днп + КР дпп + КР впг + КР сгз + КР опп</t>
  </si>
  <si>
    <t>5+5+5+5+2</t>
  </si>
  <si>
    <t>КЕБ – коефіцієнт ефективності наповнення бюджету, %</t>
  </si>
  <si>
    <t>КЕБ = А/В*100</t>
  </si>
  <si>
    <t>168,1/797,1*100</t>
  </si>
  <si>
    <t>КЯП – коефіцієнт якості проведення документальних перевірок, %</t>
  </si>
  <si>
    <t>КЯП = А/В*100</t>
  </si>
  <si>
    <t>0/7 397*100</t>
  </si>
  <si>
    <t>КАЯ – коефіцієнт якості наповнення державного бюджету, %</t>
  </si>
  <si>
    <t>976,4/553,5*100</t>
  </si>
  <si>
    <t>ПЯ – показник оцінки якості</t>
  </si>
  <si>
    <t>ПЯ = КЕБ + КЯП + КАЯ</t>
  </si>
  <si>
    <t>4+5+3</t>
  </si>
  <si>
    <t>22+12</t>
  </si>
  <si>
    <t>7.3-19</t>
  </si>
  <si>
    <t>11/11*100</t>
  </si>
  <si>
    <t>4/4*100</t>
  </si>
  <si>
    <t>5/5*100</t>
  </si>
  <si>
    <t>0/15*100</t>
  </si>
  <si>
    <t>КР опп =  А/В*100</t>
  </si>
  <si>
    <t>1/4*100</t>
  </si>
  <si>
    <t>86,2/851,1*100</t>
  </si>
  <si>
    <t>0/2040,8*100</t>
  </si>
  <si>
    <t>595,9/478,4*100</t>
  </si>
  <si>
    <t>2+5+3</t>
  </si>
  <si>
    <t>22+10</t>
  </si>
  <si>
    <t xml:space="preserve"> 7.4-19 </t>
  </si>
  <si>
    <t>Галицька (Львівська)</t>
  </si>
  <si>
    <t>КР днп – коефіцієнт результативності документальних виїзних позапланових та невиїзних перевірок, %</t>
  </si>
  <si>
    <t>КР днп = А/В·100</t>
  </si>
  <si>
    <t>33/33*100</t>
  </si>
  <si>
    <t>КР дпп – коефіцієнт результативності документальних планових виїзних перевірок, %</t>
  </si>
  <si>
    <t>КР дпп = А/В·100</t>
  </si>
  <si>
    <t>6/6*100</t>
  </si>
  <si>
    <t xml:space="preserve">КР впг –коефіцієнт виконання 
плану-графіка, %
</t>
  </si>
  <si>
    <t>КР впг = А/В·100</t>
  </si>
  <si>
    <t>КР сгз коефіцієнт  скасування результатів проведених документальних перевірок, %</t>
  </si>
  <si>
    <t>КР сгз = А/В·100</t>
  </si>
  <si>
    <t>1/33*100</t>
  </si>
  <si>
    <t>КР опп –  коефіцієнт  оскарження результатів планових виїзних перевірок, %</t>
  </si>
  <si>
    <t>КР опп = А/В·100</t>
  </si>
  <si>
    <t>1/6*100</t>
  </si>
  <si>
    <t xml:space="preserve">ПР – показник 
оцінки результативності
</t>
  </si>
  <si>
    <t>КЕБ –коефіцієнт ефективності наповнення бюджету, %</t>
  </si>
  <si>
    <t>КЕБ = А/В·100</t>
  </si>
  <si>
    <t>1136,06/1257,00*100</t>
  </si>
  <si>
    <t>КЯП –коефіцієнт якості проведення документальних перевірок, %</t>
  </si>
  <si>
    <t>КЯП = А/В·100</t>
  </si>
  <si>
    <t>162,0/10000,55*100</t>
  </si>
  <si>
    <t xml:space="preserve">КАЯ –коефіцієнт 
якості наповнення державного бюджету, %
</t>
  </si>
  <si>
    <t>КАЯ = А/В·100</t>
  </si>
  <si>
    <t>1171,0/874,86*100</t>
  </si>
  <si>
    <t xml:space="preserve">ПЯ = КЕБ + КЯП + КАЯ </t>
  </si>
  <si>
    <t>5+5+5</t>
  </si>
  <si>
    <t>22+15</t>
  </si>
  <si>
    <t>7.5-19</t>
  </si>
  <si>
    <t>(15/17)*100</t>
  </si>
  <si>
    <t>(5/5)*100</t>
  </si>
  <si>
    <t>(7/9)*100</t>
  </si>
  <si>
    <t>(0/26)*100</t>
  </si>
  <si>
    <t>(0/7)*100</t>
  </si>
  <si>
    <t>4+5+2+5+5</t>
  </si>
  <si>
    <t>(26,5/29,8)*100</t>
  </si>
  <si>
    <t>(26,5/1453,8)*100</t>
  </si>
  <si>
    <t>(1453,8/978,5)*100</t>
  </si>
  <si>
    <t>5+5+3</t>
  </si>
  <si>
    <t>21+13</t>
  </si>
  <si>
    <t>7.6-19</t>
  </si>
  <si>
    <t>4/5*100</t>
  </si>
  <si>
    <t>0/2*100</t>
  </si>
  <si>
    <t>0/7*100</t>
  </si>
  <si>
    <t>3+2+2+5+5</t>
  </si>
  <si>
    <t>10,9/27,6*100</t>
  </si>
  <si>
    <t>0/27,6*100</t>
  </si>
  <si>
    <t>меньше 100</t>
  </si>
  <si>
    <t xml:space="preserve">ПЯ – показник 
оцінки якості
</t>
  </si>
  <si>
    <t>17+12</t>
  </si>
  <si>
    <t>7.7-19</t>
  </si>
  <si>
    <t>58/58*100</t>
  </si>
  <si>
    <t>5/ 5*100</t>
  </si>
  <si>
    <t>0/61*100</t>
  </si>
  <si>
    <t>0/3*100</t>
  </si>
  <si>
    <t>5+5+5+5+5</t>
  </si>
  <si>
    <t>1578/3648*100</t>
  </si>
  <si>
    <t>0/3560*100</t>
  </si>
  <si>
    <t>3648/899*100</t>
  </si>
  <si>
    <t>25+13</t>
  </si>
  <si>
    <t>7.8-19</t>
  </si>
  <si>
    <t>38/38*100</t>
  </si>
  <si>
    <t>1/1*100</t>
  </si>
  <si>
    <t>7/10*100</t>
  </si>
  <si>
    <t>0/38*100</t>
  </si>
  <si>
    <t>5+5+2+5+2</t>
  </si>
  <si>
    <t>1313,2/25787,8*100</t>
  </si>
  <si>
    <t>0/14279,75*100</t>
  </si>
  <si>
    <t>25787,8/2732*100</t>
  </si>
  <si>
    <t>19+10</t>
  </si>
  <si>
    <t>7.10-19</t>
  </si>
  <si>
    <t>КР сгз - коефіцієнт  скасування результатів проведених документальних перевірок, %</t>
  </si>
  <si>
    <t>0/14*100</t>
  </si>
  <si>
    <t>2533,6/2033,2*100</t>
  </si>
  <si>
    <t>0/2776,5*100</t>
  </si>
  <si>
    <t>2033,200/813,201*100</t>
  </si>
  <si>
    <t>7.11-19</t>
  </si>
  <si>
    <t>Північна (Чернігівська)</t>
  </si>
  <si>
    <t>7/8*100</t>
  </si>
  <si>
    <t>0/12*100</t>
  </si>
  <si>
    <t>5+5+3+5+2</t>
  </si>
  <si>
    <t>534,2/964,9*100</t>
  </si>
  <si>
    <t>23,3/8474,2*100</t>
  </si>
  <si>
    <t>964,9/678,8*100</t>
  </si>
  <si>
    <t>20+13</t>
  </si>
  <si>
    <t>7.12-19</t>
  </si>
  <si>
    <t>Подільська (Вінницька)</t>
  </si>
  <si>
    <t>КР дпн - коефіціент результативності документальних виїздних позапланових та невиїздних перевірок</t>
  </si>
  <si>
    <t>КР дпн = А/В *100</t>
  </si>
  <si>
    <t>14/14*100</t>
  </si>
  <si>
    <t>КР дпп - коефіціент результативності документальних планових виїздних  перевірок</t>
  </si>
  <si>
    <t>КР дпп = А/В *100</t>
  </si>
  <si>
    <t>КР впг - коефіціент виконання плану-графіка</t>
  </si>
  <si>
    <t>КР впг = А/В *100</t>
  </si>
  <si>
    <t>3/4*100</t>
  </si>
  <si>
    <t>КР сгз - коефіціент скасування результатів проведених документальних перевірок</t>
  </si>
  <si>
    <t>КР сгз = А/В *100</t>
  </si>
  <si>
    <t>0/17*100</t>
  </si>
  <si>
    <t>КР опп - коефіціент оскарження результатів планових виїзних перевірок</t>
  </si>
  <si>
    <t>КР опп = А/В *100</t>
  </si>
  <si>
    <t>ПР - показник оцінки результативності</t>
  </si>
  <si>
    <t>ПР = КР дпн+ КР дпп+ КР впг+ КР сгз+ КР опп</t>
  </si>
  <si>
    <t>5+5+2+5+5</t>
  </si>
  <si>
    <t xml:space="preserve">КЕБ - коефіціент ефективності наповнення бюджету </t>
  </si>
  <si>
    <t>КЕБ = А/В *100</t>
  </si>
  <si>
    <t>135,5/6622,3*100</t>
  </si>
  <si>
    <t>КЯП - коефіціент якості проведення документальних перевірок</t>
  </si>
  <si>
    <t>КЯП = А/В *100</t>
  </si>
  <si>
    <t>427,9/12209,4*100</t>
  </si>
  <si>
    <t>КАЯ - коефіціент якості наповнення бюджету, %</t>
  </si>
  <si>
    <t>КАЯ = А/В *100</t>
  </si>
  <si>
    <t>6622,3/599,2*100</t>
  </si>
  <si>
    <t>ПЯ = КЕБ + КЯБ + КАЯ</t>
  </si>
  <si>
    <t>7.13-19</t>
  </si>
  <si>
    <t>Поліська (Рівненська)</t>
  </si>
  <si>
    <t>34/34*100</t>
  </si>
  <si>
    <t>2/2*100</t>
  </si>
  <si>
    <t>0/28*100</t>
  </si>
  <si>
    <t>1/2*100</t>
  </si>
  <si>
    <t>206,6/2828,3*100</t>
  </si>
  <si>
    <t>0/24903,0*100</t>
  </si>
  <si>
    <t>2828,3/643,8*100</t>
  </si>
  <si>
    <t>7.14-19</t>
  </si>
  <si>
    <t>Слобожанська (Харківська)</t>
  </si>
  <si>
    <t>49/49*100</t>
  </si>
  <si>
    <t>4/6*100</t>
  </si>
  <si>
    <t>0/49*100</t>
  </si>
  <si>
    <t>7.15-19</t>
  </si>
  <si>
    <t>Східна (Луганська)</t>
  </si>
  <si>
    <t>2/4*100</t>
  </si>
  <si>
    <t>0/4*100</t>
  </si>
  <si>
    <t xml:space="preserve"> 5+2+2+5+5</t>
  </si>
  <si>
    <t>9,4/34,1*100</t>
  </si>
  <si>
    <t>0/103,1*100</t>
  </si>
  <si>
    <t>34,1/316,7*100</t>
  </si>
  <si>
    <t>7.16-19</t>
  </si>
  <si>
    <t>Чорноморська (Миколаївська)</t>
  </si>
  <si>
    <t>КР днп-коефіцієнт результативності документальних виїзних  позапланових та невиїзних перевірок, %</t>
  </si>
  <si>
    <t>КР дпп-коефіцієнт результатативності документальних планових виїзних перевірок , %</t>
  </si>
  <si>
    <t>КР впг-коефіцієнт виконання плану-графіка , %</t>
  </si>
  <si>
    <t>КР сгз -коефіцієнт скасування результатів проведених документальних перевірок , %</t>
  </si>
  <si>
    <t>0/6*100</t>
  </si>
  <si>
    <t>КР опп -коефіцієнт оскарження результатів планових виїзних перевірок , %</t>
  </si>
  <si>
    <t>ПР -показник  оцінки результативності</t>
  </si>
  <si>
    <t>ПР  = КР днп + КР дпп + КР впг + КР сгз + КР опп</t>
  </si>
  <si>
    <t>22</t>
  </si>
  <si>
    <t xml:space="preserve">КЕБ - кофіцієнт ефективності наповнення бюджету, % </t>
  </si>
  <si>
    <t>КЕБ = А/В ·100</t>
  </si>
  <si>
    <t>0/742,6*100</t>
  </si>
  <si>
    <t>КЯП - коефіцієнт якості проведення документальних перевірок, %</t>
  </si>
  <si>
    <t>КЯП = А/В ·100</t>
  </si>
  <si>
    <t>0/11931,88*100</t>
  </si>
  <si>
    <t>КАЯ -коефіцієнт якості наповнення державного бюджерту, %</t>
  </si>
  <si>
    <t>КАЯ= А/В ·100</t>
  </si>
  <si>
    <t>742,6/398,15*100</t>
  </si>
  <si>
    <t xml:space="preserve">ПЯ - показник оцінки якості </t>
  </si>
  <si>
    <t>Отримана оцінка</t>
  </si>
  <si>
    <r>
      <rPr>
        <b/>
        <sz val="14"/>
        <color theme="1"/>
        <rFont val="Times New Roman"/>
        <family val="1"/>
        <charset val="204"/>
      </rPr>
      <t xml:space="preserve">КР днп </t>
    </r>
    <r>
      <rPr>
        <sz val="14"/>
        <color theme="1"/>
        <rFont val="Times New Roman"/>
        <family val="1"/>
        <charset val="204"/>
      </rPr>
      <t>- коефіцієнт результативності документальних виїзних позапланових та невиїзних перевірок %</t>
    </r>
  </si>
  <si>
    <r>
      <rPr>
        <b/>
        <sz val="14"/>
        <color theme="1"/>
        <rFont val="Times New Roman"/>
        <family val="1"/>
        <charset val="204"/>
      </rPr>
      <t xml:space="preserve">КП днп </t>
    </r>
    <r>
      <rPr>
        <sz val="14"/>
        <color theme="1"/>
        <rFont val="Times New Roman"/>
        <family val="1"/>
        <charset val="204"/>
      </rPr>
      <t>= А/В*100</t>
    </r>
  </si>
  <si>
    <r>
      <rPr>
        <b/>
        <sz val="14"/>
        <color theme="1"/>
        <rFont val="Times New Roman"/>
        <family val="1"/>
        <charset val="204"/>
      </rPr>
      <t xml:space="preserve">КР дпп </t>
    </r>
    <r>
      <rPr>
        <sz val="14"/>
        <color theme="1"/>
        <rFont val="Times New Roman"/>
        <family val="1"/>
        <charset val="204"/>
      </rPr>
      <t>- коефіцієнт результативності документальних планових виїзних перевірок %</t>
    </r>
  </si>
  <si>
    <r>
      <rPr>
        <b/>
        <sz val="14"/>
        <color theme="1"/>
        <rFont val="Times New Roman"/>
        <family val="1"/>
        <charset val="204"/>
      </rPr>
      <t xml:space="preserve">КП дпп </t>
    </r>
    <r>
      <rPr>
        <sz val="14"/>
        <color theme="1"/>
        <rFont val="Times New Roman"/>
        <family val="1"/>
        <charset val="204"/>
      </rPr>
      <t>=  А/В*100</t>
    </r>
  </si>
  <si>
    <r>
      <rPr>
        <b/>
        <sz val="14"/>
        <color theme="1"/>
        <rFont val="Times New Roman"/>
        <family val="1"/>
        <charset val="204"/>
      </rPr>
      <t>КР впг</t>
    </r>
    <r>
      <rPr>
        <sz val="14"/>
        <color theme="1"/>
        <rFont val="Times New Roman"/>
        <family val="1"/>
        <charset val="204"/>
      </rPr>
      <t xml:space="preserve"> - коефіцієнт виконання плану графіка %</t>
    </r>
  </si>
  <si>
    <r>
      <rPr>
        <b/>
        <sz val="14"/>
        <color theme="1"/>
        <rFont val="Times New Roman"/>
        <family val="1"/>
        <charset val="204"/>
      </rPr>
      <t>КП впг</t>
    </r>
    <r>
      <rPr>
        <sz val="14"/>
        <color theme="1"/>
        <rFont val="Times New Roman"/>
        <family val="1"/>
        <charset val="204"/>
      </rPr>
      <t xml:space="preserve"> = А/В*100</t>
    </r>
  </si>
  <si>
    <r>
      <rPr>
        <b/>
        <sz val="14"/>
        <color theme="1"/>
        <rFont val="Times New Roman"/>
        <family val="1"/>
        <charset val="204"/>
      </rPr>
      <t>КР сгз-</t>
    </r>
    <r>
      <rPr>
        <sz val="14"/>
        <color theme="1"/>
        <rFont val="Times New Roman"/>
        <family val="1"/>
        <charset val="204"/>
      </rPr>
      <t xml:space="preserve"> коефіцієнт скасування результатів проведених документальних перевірок %</t>
    </r>
  </si>
  <si>
    <r>
      <rPr>
        <b/>
        <sz val="14"/>
        <color theme="1"/>
        <rFont val="Times New Roman"/>
        <family val="1"/>
        <charset val="204"/>
      </rPr>
      <t>КР сгз</t>
    </r>
    <r>
      <rPr>
        <sz val="14"/>
        <color theme="1"/>
        <rFont val="Times New Roman"/>
        <family val="1"/>
        <charset val="204"/>
      </rPr>
      <t xml:space="preserve"> =  А/В*100</t>
    </r>
  </si>
  <si>
    <r>
      <rPr>
        <b/>
        <sz val="14"/>
        <color theme="1"/>
        <rFont val="Times New Roman"/>
        <family val="1"/>
        <charset val="204"/>
      </rPr>
      <t>КР опп</t>
    </r>
    <r>
      <rPr>
        <sz val="14"/>
        <color theme="1"/>
        <rFont val="Times New Roman"/>
        <family val="1"/>
        <charset val="204"/>
      </rPr>
      <t xml:space="preserve"> - коефіцієнт оскарження результатів планових виїзних перевірок  %</t>
    </r>
  </si>
  <si>
    <r>
      <rPr>
        <b/>
        <sz val="14"/>
        <color theme="1"/>
        <rFont val="Times New Roman"/>
        <family val="1"/>
        <charset val="204"/>
      </rPr>
      <t xml:space="preserve">ПР </t>
    </r>
    <r>
      <rPr>
        <sz val="14"/>
        <color theme="1"/>
        <rFont val="Times New Roman"/>
        <family val="1"/>
        <charset val="204"/>
      </rPr>
      <t xml:space="preserve">- показник оцінки результативності </t>
    </r>
  </si>
  <si>
    <r>
      <rPr>
        <b/>
        <sz val="14"/>
        <color theme="1"/>
        <rFont val="Times New Roman"/>
        <family val="1"/>
        <charset val="204"/>
      </rPr>
      <t>ПР = КП днп + КП дпп + КП впг + КР сгз + КР о</t>
    </r>
    <r>
      <rPr>
        <sz val="14"/>
        <color theme="1"/>
        <rFont val="Times New Roman"/>
        <family val="1"/>
        <charset val="204"/>
      </rPr>
      <t>пп</t>
    </r>
  </si>
  <si>
    <r>
      <rPr>
        <b/>
        <sz val="14"/>
        <color theme="1"/>
        <rFont val="Times New Roman"/>
        <family val="1"/>
        <charset val="204"/>
      </rPr>
      <t>КЕБ</t>
    </r>
    <r>
      <rPr>
        <sz val="14"/>
        <color theme="1"/>
        <rFont val="Times New Roman"/>
        <family val="1"/>
        <charset val="204"/>
      </rPr>
      <t xml:space="preserve"> - коефіцієнт ефективності наповнення бюджету  %</t>
    </r>
  </si>
  <si>
    <r>
      <rPr>
        <b/>
        <sz val="14"/>
        <color theme="1"/>
        <rFont val="Times New Roman"/>
        <family val="1"/>
        <charset val="204"/>
      </rPr>
      <t>КЕБ</t>
    </r>
    <r>
      <rPr>
        <sz val="14"/>
        <color theme="1"/>
        <rFont val="Times New Roman"/>
        <family val="1"/>
        <charset val="204"/>
      </rPr>
      <t xml:space="preserve"> = А/В*100</t>
    </r>
  </si>
  <si>
    <r>
      <rPr>
        <b/>
        <sz val="14"/>
        <color theme="1"/>
        <rFont val="Times New Roman"/>
        <family val="1"/>
        <charset val="204"/>
      </rPr>
      <t>КЯП</t>
    </r>
    <r>
      <rPr>
        <sz val="14"/>
        <color theme="1"/>
        <rFont val="Times New Roman"/>
        <family val="1"/>
        <charset val="204"/>
      </rPr>
      <t xml:space="preserve"> - коефіцієнт якості проведення документальних перевірок  %</t>
    </r>
  </si>
  <si>
    <r>
      <rPr>
        <b/>
        <sz val="14"/>
        <color theme="1"/>
        <rFont val="Times New Roman"/>
        <family val="1"/>
        <charset val="204"/>
      </rPr>
      <t>КЯП =</t>
    </r>
    <r>
      <rPr>
        <sz val="14"/>
        <color theme="1"/>
        <rFont val="Times New Roman"/>
        <family val="1"/>
        <charset val="204"/>
      </rPr>
      <t xml:space="preserve"> А/В*100</t>
    </r>
  </si>
  <si>
    <r>
      <rPr>
        <b/>
        <sz val="14"/>
        <color theme="1"/>
        <rFont val="Times New Roman"/>
        <family val="1"/>
        <charset val="204"/>
      </rPr>
      <t>КАЯ</t>
    </r>
    <r>
      <rPr>
        <sz val="14"/>
        <color theme="1"/>
        <rFont val="Times New Roman"/>
        <family val="1"/>
        <charset val="204"/>
      </rPr>
      <t xml:space="preserve"> - коефіцієнт якості наповнення державного бюджету %</t>
    </r>
  </si>
  <si>
    <r>
      <rPr>
        <b/>
        <sz val="14"/>
        <color theme="1"/>
        <rFont val="Times New Roman"/>
        <family val="1"/>
        <charset val="204"/>
      </rPr>
      <t>ПЯ -</t>
    </r>
    <r>
      <rPr>
        <sz val="14"/>
        <color theme="1"/>
        <rFont val="Times New Roman"/>
        <family val="1"/>
        <charset val="204"/>
      </rPr>
      <t xml:space="preserve"> показник оцінки якості </t>
    </r>
  </si>
  <si>
    <r>
      <rPr>
        <b/>
        <sz val="14"/>
        <color theme="1"/>
        <rFont val="Times New Roman"/>
        <family val="1"/>
        <charset val="204"/>
      </rPr>
      <t>ПЯ</t>
    </r>
    <r>
      <rPr>
        <sz val="14"/>
        <color theme="1"/>
        <rFont val="Times New Roman"/>
        <family val="1"/>
        <charset val="204"/>
      </rPr>
      <t xml:space="preserve"> = КЕБ + КЯБ + КАЯ</t>
    </r>
  </si>
  <si>
    <r>
      <rPr>
        <b/>
        <sz val="14"/>
        <color theme="1"/>
        <rFont val="Times New Roman"/>
        <family val="1"/>
        <charset val="204"/>
      </rPr>
      <t xml:space="preserve">КР днп </t>
    </r>
    <r>
      <rPr>
        <sz val="14"/>
        <color theme="1"/>
        <rFont val="Times New Roman"/>
        <family val="1"/>
        <charset val="204"/>
      </rPr>
      <t>= А/В*100</t>
    </r>
  </si>
  <si>
    <r>
      <rPr>
        <b/>
        <sz val="14"/>
        <color theme="1"/>
        <rFont val="Times New Roman"/>
        <family val="1"/>
        <charset val="204"/>
      </rPr>
      <t xml:space="preserve">КР дпп </t>
    </r>
    <r>
      <rPr>
        <sz val="14"/>
        <color theme="1"/>
        <rFont val="Times New Roman"/>
        <family val="1"/>
        <charset val="204"/>
      </rPr>
      <t>=  А/В*100</t>
    </r>
  </si>
  <si>
    <r>
      <rPr>
        <b/>
        <sz val="14"/>
        <color theme="1"/>
        <rFont val="Times New Roman"/>
        <family val="1"/>
        <charset val="204"/>
      </rPr>
      <t>КР впг</t>
    </r>
    <r>
      <rPr>
        <sz val="14"/>
        <color theme="1"/>
        <rFont val="Times New Roman"/>
        <family val="1"/>
        <charset val="204"/>
      </rPr>
      <t xml:space="preserve"> = А/В*100</t>
    </r>
  </si>
  <si>
    <r>
      <rPr>
        <b/>
        <sz val="14"/>
        <color theme="1"/>
        <rFont val="Times New Roman"/>
        <family val="1"/>
        <charset val="204"/>
      </rPr>
      <t>ПР = КР днп + КР дпп + КР впг + КР сгз + КР о</t>
    </r>
    <r>
      <rPr>
        <sz val="14"/>
        <color theme="1"/>
        <rFont val="Times New Roman"/>
        <family val="1"/>
        <charset val="204"/>
      </rPr>
      <t>пп</t>
    </r>
  </si>
  <si>
    <r>
      <rPr>
        <b/>
        <sz val="14"/>
        <color theme="1"/>
        <rFont val="Times New Roman"/>
        <family val="1"/>
        <charset val="204"/>
      </rPr>
      <t>ПЯ</t>
    </r>
    <r>
      <rPr>
        <sz val="14"/>
        <color theme="1"/>
        <rFont val="Times New Roman"/>
        <family val="1"/>
        <charset val="204"/>
      </rPr>
      <t xml:space="preserve"> = КЕБ + КЯП + КАЯ</t>
    </r>
  </si>
  <si>
    <r>
      <t>201,98</t>
    </r>
    <r>
      <rPr>
        <sz val="14"/>
        <color rgb="FF000000"/>
        <rFont val="Times New Roman"/>
        <family val="1"/>
        <charset val="204"/>
      </rPr>
      <t>/</t>
    </r>
    <r>
      <rPr>
        <sz val="14"/>
        <color rgb="FF000000"/>
        <rFont val="Times New Roman"/>
        <family val="1"/>
        <charset val="1"/>
      </rPr>
      <t>689,28*</t>
    </r>
    <r>
      <rPr>
        <sz val="14"/>
        <color rgb="FF000000"/>
        <rFont val="Times New Roman"/>
        <family val="1"/>
        <charset val="204"/>
      </rPr>
      <t>100</t>
    </r>
  </si>
  <si>
    <r>
      <t>18,95/</t>
    </r>
    <r>
      <rPr>
        <sz val="14"/>
        <color rgb="FF000000"/>
        <rFont val="Times New Roman"/>
        <family val="1"/>
        <charset val="1"/>
      </rPr>
      <t>1829,70*</t>
    </r>
    <r>
      <rPr>
        <sz val="14"/>
        <color rgb="FF000000"/>
        <rFont val="Times New Roman"/>
        <family val="1"/>
        <charset val="204"/>
      </rPr>
      <t>100</t>
    </r>
  </si>
  <si>
    <r>
      <t>689,28</t>
    </r>
    <r>
      <rPr>
        <sz val="14"/>
        <color rgb="FF000000"/>
        <rFont val="Times New Roman"/>
        <family val="1"/>
        <charset val="204"/>
      </rPr>
      <t>/713,85*100</t>
    </r>
  </si>
  <si>
    <r>
      <t xml:space="preserve">КР днп </t>
    </r>
    <r>
      <rPr>
        <sz val="14"/>
        <rFont val="Calibri"/>
        <family val="2"/>
        <charset val="204"/>
      </rPr>
      <t>=</t>
    </r>
    <r>
      <rPr>
        <sz val="14"/>
        <rFont val="Times New Roman"/>
        <family val="1"/>
        <charset val="204"/>
      </rPr>
      <t xml:space="preserve"> А/В </t>
    </r>
    <r>
      <rPr>
        <sz val="14"/>
        <rFont val="Calibri"/>
        <family val="2"/>
        <charset val="204"/>
      </rPr>
      <t>·</t>
    </r>
    <r>
      <rPr>
        <sz val="14"/>
        <rFont val="Times New Roman"/>
        <family val="1"/>
        <charset val="204"/>
      </rPr>
      <t>100</t>
    </r>
  </si>
  <si>
    <r>
      <t xml:space="preserve">КР дпп </t>
    </r>
    <r>
      <rPr>
        <sz val="14"/>
        <rFont val="Calibri"/>
        <family val="2"/>
        <charset val="204"/>
      </rPr>
      <t>=</t>
    </r>
    <r>
      <rPr>
        <sz val="14"/>
        <rFont val="Times New Roman"/>
        <family val="1"/>
        <charset val="204"/>
      </rPr>
      <t xml:space="preserve"> А/В </t>
    </r>
    <r>
      <rPr>
        <sz val="14"/>
        <rFont val="Calibri"/>
        <family val="2"/>
        <charset val="204"/>
      </rPr>
      <t>·</t>
    </r>
    <r>
      <rPr>
        <sz val="14"/>
        <rFont val="Times New Roman"/>
        <family val="1"/>
        <charset val="204"/>
      </rPr>
      <t>100</t>
    </r>
  </si>
  <si>
    <r>
      <t xml:space="preserve">КР впг </t>
    </r>
    <r>
      <rPr>
        <sz val="14"/>
        <rFont val="Calibri"/>
        <family val="2"/>
        <charset val="204"/>
      </rPr>
      <t>=</t>
    </r>
    <r>
      <rPr>
        <sz val="14"/>
        <rFont val="Times New Roman"/>
        <family val="1"/>
        <charset val="204"/>
      </rPr>
      <t xml:space="preserve"> А/В </t>
    </r>
    <r>
      <rPr>
        <sz val="14"/>
        <rFont val="Calibri"/>
        <family val="2"/>
        <charset val="204"/>
      </rPr>
      <t>·</t>
    </r>
    <r>
      <rPr>
        <sz val="14"/>
        <rFont val="Times New Roman"/>
        <family val="1"/>
        <charset val="204"/>
      </rPr>
      <t>100</t>
    </r>
  </si>
  <si>
    <r>
      <t>КР сгз</t>
    </r>
    <r>
      <rPr>
        <sz val="14"/>
        <rFont val="Calibri"/>
        <family val="2"/>
        <charset val="204"/>
      </rPr>
      <t>=</t>
    </r>
    <r>
      <rPr>
        <sz val="14"/>
        <rFont val="Times New Roman"/>
        <family val="1"/>
        <charset val="204"/>
      </rPr>
      <t xml:space="preserve"> А/В </t>
    </r>
    <r>
      <rPr>
        <sz val="14"/>
        <rFont val="Calibri"/>
        <family val="2"/>
        <charset val="204"/>
      </rPr>
      <t>·</t>
    </r>
    <r>
      <rPr>
        <sz val="14"/>
        <rFont val="Times New Roman"/>
        <family val="1"/>
        <charset val="204"/>
      </rPr>
      <t>100</t>
    </r>
  </si>
  <si>
    <r>
      <t xml:space="preserve">КР опп </t>
    </r>
    <r>
      <rPr>
        <sz val="14"/>
        <rFont val="Calibri"/>
        <family val="2"/>
        <charset val="204"/>
      </rPr>
      <t>=</t>
    </r>
    <r>
      <rPr>
        <sz val="14"/>
        <rFont val="Times New Roman"/>
        <family val="1"/>
        <charset val="204"/>
      </rPr>
      <t xml:space="preserve"> А/В </t>
    </r>
    <r>
      <rPr>
        <sz val="14"/>
        <rFont val="Calibri"/>
        <family val="2"/>
        <charset val="204"/>
      </rPr>
      <t>·</t>
    </r>
    <r>
      <rPr>
        <sz val="14"/>
        <rFont val="Times New Roman"/>
        <family val="1"/>
        <charset val="204"/>
      </rPr>
      <t>100</t>
    </r>
  </si>
  <si>
    <t>988/871</t>
  </si>
  <si>
    <t>700/640</t>
  </si>
  <si>
    <t>210/211</t>
  </si>
  <si>
    <t>163.55/ 247,25</t>
  </si>
  <si>
    <t>30/27,55</t>
  </si>
  <si>
    <t>697,54/ 622,28</t>
  </si>
  <si>
    <t>75,36/82,01</t>
  </si>
  <si>
    <t>24/18</t>
  </si>
  <si>
    <t>439/460,5</t>
  </si>
  <si>
    <t xml:space="preserve">56,02/48,23 </t>
  </si>
  <si>
    <t>194.19/151,19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</si>
</sst>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0.0%"/>
    <numFmt numFmtId="165" formatCode="_-* #,##0.00_₴_-;\-* #,##0.00_₴_-;_-* &quot;-&quot;??_₴_-;_-@_-"/>
    <numFmt numFmtId="166" formatCode="dd/mm/yy;@"/>
    <numFmt numFmtId="167" formatCode="#,##0.0_ ;[Red]\-#,##0.0\ "/>
    <numFmt numFmtId="168" formatCode="0.0"/>
    <numFmt numFmtId="169" formatCode="0;[Red]0"/>
  </numFmts>
  <fonts count="40"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
      <b/>
      <sz val="14"/>
      <color rgb="FF000000"/>
      <name val="Times New Roman"/>
      <family val="1"/>
      <charset val="204"/>
    </font>
    <font>
      <sz val="16"/>
      <color rgb="FF002060"/>
      <name val="Times New Roman"/>
      <family val="1"/>
      <charset val="204"/>
    </font>
    <font>
      <sz val="14"/>
      <color rgb="FF002060"/>
      <name val="Times New Roman"/>
      <family val="1"/>
      <charset val="204"/>
    </font>
    <font>
      <sz val="14"/>
      <color rgb="FF000000"/>
      <name val="Times New Roman"/>
      <family val="1"/>
      <charset val="1"/>
    </font>
    <font>
      <sz val="14"/>
      <name val="Calibri"/>
      <family val="2"/>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223">
    <xf numFmtId="0" fontId="0" fillId="0" borderId="0" xfId="0"/>
    <xf numFmtId="0" fontId="4" fillId="0" borderId="0" xfId="1" applyFont="1" applyAlignment="1">
      <alignment horizontal="left" vertical="top"/>
    </xf>
    <xf numFmtId="0" fontId="6" fillId="0" borderId="3" xfId="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4" fillId="0" borderId="3" xfId="1" applyFont="1" applyBorder="1" applyAlignment="1">
      <alignment horizontal="center" vertical="center"/>
    </xf>
    <xf numFmtId="0" fontId="6" fillId="0" borderId="5" xfId="1" applyFont="1" applyBorder="1" applyAlignment="1">
      <alignment horizontal="center" vertical="center"/>
    </xf>
    <xf numFmtId="0" fontId="9" fillId="0" borderId="5" xfId="2" applyFont="1" applyBorder="1" applyAlignment="1">
      <alignment horizontal="center" vertical="center" wrapText="1"/>
    </xf>
    <xf numFmtId="0" fontId="9" fillId="0" borderId="5"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3" xfId="2" applyFont="1" applyBorder="1" applyAlignment="1">
      <alignment horizontal="center" vertical="center" wrapText="1"/>
    </xf>
    <xf numFmtId="49" fontId="6" fillId="0" borderId="3" xfId="1" applyNumberFormat="1" applyFont="1" applyBorder="1" applyAlignment="1">
      <alignment horizontal="center" vertical="center" wrapText="1" shrinkToFit="1"/>
    </xf>
    <xf numFmtId="0" fontId="5" fillId="0" borderId="0" xfId="3" applyFont="1"/>
    <xf numFmtId="0" fontId="14" fillId="0" borderId="0" xfId="3"/>
    <xf numFmtId="0" fontId="6" fillId="0" borderId="3"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1" xfId="3" applyFont="1" applyBorder="1" applyAlignment="1">
      <alignment horizontal="center" vertical="center" wrapText="1"/>
    </xf>
    <xf numFmtId="0" fontId="6" fillId="0" borderId="3" xfId="3" applyFont="1" applyBorder="1" applyAlignment="1">
      <alignment horizontal="center" vertical="center"/>
    </xf>
    <xf numFmtId="0" fontId="12" fillId="0" borderId="0" xfId="3" applyFont="1"/>
    <xf numFmtId="0" fontId="3" fillId="0" borderId="0" xfId="3" applyFont="1" applyAlignment="1">
      <alignment vertical="center"/>
    </xf>
    <xf numFmtId="0" fontId="0" fillId="2" borderId="0" xfId="0" applyFill="1"/>
    <xf numFmtId="0" fontId="18" fillId="0" borderId="0" xfId="0" applyFont="1"/>
    <xf numFmtId="0" fontId="21" fillId="2"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3" fillId="0" borderId="0" xfId="6"/>
    <xf numFmtId="0" fontId="13" fillId="0" borderId="0" xfId="6" applyAlignment="1">
      <alignment vertical="top" wrapText="1"/>
    </xf>
    <xf numFmtId="0" fontId="13" fillId="0" borderId="0" xfId="6" applyBorder="1"/>
    <xf numFmtId="0" fontId="13" fillId="0" borderId="0" xfId="6" applyAlignment="1">
      <alignment horizontal="center" vertical="center" wrapText="1"/>
    </xf>
    <xf numFmtId="0" fontId="3" fillId="0" borderId="0" xfId="6" applyFont="1" applyAlignment="1">
      <alignment horizontal="center" vertical="center"/>
    </xf>
    <xf numFmtId="0" fontId="22" fillId="0" borderId="2" xfId="6" applyFont="1" applyFill="1" applyBorder="1" applyAlignment="1">
      <alignment horizontal="center" vertical="center"/>
    </xf>
    <xf numFmtId="0" fontId="22" fillId="0" borderId="3" xfId="6" applyFont="1" applyFill="1" applyBorder="1" applyAlignment="1">
      <alignment horizontal="center" vertical="center"/>
    </xf>
    <xf numFmtId="0" fontId="22" fillId="0" borderId="2" xfId="6" applyFont="1" applyFill="1" applyBorder="1" applyAlignment="1">
      <alignment horizontal="center" vertical="center" wrapText="1" shrinkToFit="1"/>
    </xf>
    <xf numFmtId="0" fontId="6" fillId="0" borderId="3" xfId="6" applyFont="1" applyFill="1" applyBorder="1" applyAlignment="1">
      <alignment horizontal="center" vertical="center"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3" xfId="1" applyFont="1" applyBorder="1" applyAlignment="1">
      <alignment horizontal="center" vertical="center"/>
    </xf>
    <xf numFmtId="0" fontId="0" fillId="0" borderId="0" xfId="0" applyBorder="1"/>
    <xf numFmtId="0" fontId="0" fillId="0" borderId="0" xfId="0" applyFill="1" applyBorder="1"/>
    <xf numFmtId="0" fontId="0" fillId="0" borderId="0" xfId="0" applyFill="1"/>
    <xf numFmtId="0" fontId="11" fillId="0" borderId="3" xfId="6" applyFont="1" applyBorder="1" applyAlignment="1">
      <alignment horizontal="center" vertical="center"/>
    </xf>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26" fillId="0" borderId="3" xfId="2" applyFont="1" applyBorder="1" applyAlignment="1">
      <alignment horizontal="center" vertical="center"/>
    </xf>
    <xf numFmtId="0" fontId="9" fillId="0" borderId="3" xfId="2" applyFont="1" applyBorder="1" applyAlignment="1">
      <alignment horizontal="center" vertical="center"/>
    </xf>
    <xf numFmtId="10" fontId="9" fillId="0" borderId="3" xfId="7" applyNumberFormat="1" applyFont="1" applyFill="1" applyBorder="1" applyAlignment="1">
      <alignment horizontal="center" vertical="center" wrapText="1"/>
    </xf>
    <xf numFmtId="0" fontId="9" fillId="0" borderId="3" xfId="0" applyFont="1" applyBorder="1" applyAlignment="1">
      <alignment vertical="center" wrapText="1"/>
    </xf>
    <xf numFmtId="0" fontId="9" fillId="0" borderId="3" xfId="0" applyNumberFormat="1" applyFont="1" applyBorder="1" applyAlignment="1">
      <alignmen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3" xfId="0" applyNumberFormat="1" applyFont="1" applyFill="1" applyBorder="1" applyAlignment="1">
      <alignment vertical="center" wrapText="1"/>
    </xf>
    <xf numFmtId="0" fontId="15" fillId="2" borderId="3" xfId="1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2"/>
    <xf numFmtId="0" fontId="10" fillId="0" borderId="0" xfId="2" applyBorder="1"/>
    <xf numFmtId="0" fontId="25" fillId="0" borderId="11" xfId="2" applyFont="1" applyBorder="1" applyAlignment="1">
      <alignment vertical="center"/>
    </xf>
    <xf numFmtId="0" fontId="25" fillId="0" borderId="12" xfId="2" applyFont="1" applyBorder="1" applyAlignment="1">
      <alignment vertical="center"/>
    </xf>
    <xf numFmtId="0" fontId="27" fillId="0" borderId="11" xfId="2" applyFont="1" applyBorder="1" applyAlignment="1">
      <alignment horizontal="center" vertical="center"/>
    </xf>
    <xf numFmtId="0" fontId="28" fillId="0" borderId="0" xfId="2" applyFont="1" applyBorder="1" applyAlignment="1">
      <alignment horizontal="center" vertical="center"/>
    </xf>
    <xf numFmtId="0" fontId="26" fillId="0" borderId="8" xfId="2" applyFont="1" applyBorder="1" applyAlignment="1">
      <alignment horizontal="center" vertical="center"/>
    </xf>
    <xf numFmtId="0" fontId="26" fillId="0" borderId="5" xfId="2" applyFont="1" applyBorder="1" applyAlignment="1">
      <alignment horizontal="center" vertical="center"/>
    </xf>
    <xf numFmtId="0" fontId="28" fillId="0" borderId="5" xfId="2" applyFont="1" applyBorder="1" applyAlignment="1">
      <alignment horizontal="center" vertical="center"/>
    </xf>
    <xf numFmtId="0" fontId="28" fillId="0" borderId="8" xfId="2" applyFont="1" applyBorder="1" applyAlignment="1">
      <alignment horizontal="center" vertical="center"/>
    </xf>
    <xf numFmtId="0" fontId="26" fillId="0" borderId="6" xfId="2" applyFont="1" applyBorder="1" applyAlignment="1">
      <alignment horizontal="center" vertical="center"/>
    </xf>
    <xf numFmtId="0" fontId="26" fillId="0" borderId="0" xfId="2" applyFont="1" applyBorder="1" applyAlignment="1">
      <alignment horizontal="center" vertical="center"/>
    </xf>
    <xf numFmtId="0" fontId="26" fillId="0" borderId="10" xfId="2" applyFont="1" applyBorder="1" applyAlignment="1">
      <alignment horizontal="center" vertical="center"/>
    </xf>
    <xf numFmtId="0" fontId="26" fillId="0" borderId="2" xfId="2" applyFont="1" applyBorder="1" applyAlignment="1">
      <alignment horizontal="center" vertical="center"/>
    </xf>
    <xf numFmtId="0" fontId="26" fillId="0" borderId="9" xfId="2" applyFont="1" applyBorder="1" applyAlignment="1">
      <alignment horizontal="center" vertical="center"/>
    </xf>
    <xf numFmtId="0" fontId="29" fillId="0" borderId="0" xfId="2" applyFont="1" applyBorder="1"/>
    <xf numFmtId="0" fontId="26" fillId="0" borderId="7" xfId="2" applyFont="1" applyBorder="1" applyAlignment="1">
      <alignment horizontal="center" vertical="center"/>
    </xf>
    <xf numFmtId="0" fontId="26" fillId="0" borderId="1" xfId="2" applyFont="1" applyBorder="1" applyAlignment="1">
      <alignment horizontal="center" vertical="center"/>
    </xf>
    <xf numFmtId="0" fontId="26" fillId="0" borderId="4" xfId="2" applyFont="1" applyBorder="1" applyAlignment="1">
      <alignment horizontal="center" vertical="center"/>
    </xf>
    <xf numFmtId="0" fontId="9" fillId="0" borderId="3" xfId="2" applyFont="1" applyBorder="1" applyAlignment="1">
      <alignment horizontal="center" vertical="center" wrapText="1" shrinkToFit="1"/>
    </xf>
    <xf numFmtId="0" fontId="30"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0" fontId="6" fillId="0" borderId="3" xfId="2" applyFont="1" applyFill="1" applyBorder="1" applyAlignment="1">
      <alignment horizontal="center" vertical="center" wrapText="1"/>
    </xf>
    <xf numFmtId="0" fontId="25" fillId="0" borderId="0" xfId="2" applyFont="1" applyBorder="1" applyAlignment="1">
      <alignment vertical="center"/>
    </xf>
    <xf numFmtId="0" fontId="25" fillId="0" borderId="16" xfId="2" applyFont="1" applyBorder="1" applyAlignment="1">
      <alignment vertical="center"/>
    </xf>
    <xf numFmtId="0" fontId="27" fillId="0" borderId="15" xfId="2" applyFont="1" applyBorder="1" applyAlignment="1">
      <alignment horizontal="center" vertical="center"/>
    </xf>
    <xf numFmtId="0" fontId="21" fillId="0" borderId="3" xfId="2" applyFont="1" applyBorder="1" applyAlignment="1">
      <alignment horizontal="center" vertical="center"/>
    </xf>
    <xf numFmtId="10" fontId="9" fillId="0" borderId="3" xfId="2" applyNumberFormat="1" applyFont="1" applyBorder="1" applyAlignment="1">
      <alignment horizontal="center" vertical="center" wrapText="1"/>
    </xf>
    <xf numFmtId="0" fontId="14" fillId="0" borderId="0" xfId="10"/>
    <xf numFmtId="0" fontId="6" fillId="0" borderId="3" xfId="10" applyFont="1" applyBorder="1" applyAlignment="1">
      <alignment horizontal="center" vertical="center" wrapText="1"/>
    </xf>
    <xf numFmtId="0" fontId="11" fillId="0" borderId="3" xfId="10" applyFont="1" applyBorder="1" applyAlignment="1">
      <alignment horizontal="center" vertical="center" wrapText="1"/>
    </xf>
    <xf numFmtId="0" fontId="5" fillId="0" borderId="0" xfId="10" applyFont="1" applyAlignment="1">
      <alignment horizontal="center" vertical="center"/>
    </xf>
    <xf numFmtId="0" fontId="6" fillId="2" borderId="3" xfId="10" applyFont="1" applyFill="1" applyBorder="1" applyAlignment="1">
      <alignment horizontal="center" vertical="center" wrapText="1"/>
    </xf>
    <xf numFmtId="0" fontId="34" fillId="0" borderId="3" xfId="10" applyFont="1" applyBorder="1" applyAlignment="1">
      <alignment horizontal="center" vertical="center" wrapText="1"/>
    </xf>
    <xf numFmtId="10" fontId="34" fillId="0" borderId="3" xfId="10" applyNumberFormat="1" applyFont="1" applyBorder="1" applyAlignment="1">
      <alignment horizontal="center" vertical="center" wrapText="1"/>
    </xf>
    <xf numFmtId="0" fontId="5" fillId="0" borderId="0" xfId="10" applyFont="1" applyAlignment="1">
      <alignment horizontal="center" vertical="center" wrapText="1"/>
    </xf>
    <xf numFmtId="0" fontId="5" fillId="0" borderId="0" xfId="10" applyFont="1" applyFill="1" applyAlignment="1">
      <alignment horizontal="center" vertical="center" wrapText="1"/>
    </xf>
    <xf numFmtId="0" fontId="9" fillId="0" borderId="0" xfId="0" applyFont="1" applyAlignment="1">
      <alignment horizontal="center" vertical="center" wrapText="1"/>
    </xf>
    <xf numFmtId="0" fontId="17" fillId="0" borderId="0" xfId="0" applyFont="1" applyBorder="1" applyAlignment="1">
      <alignment horizontal="left" vertical="top" wrapText="1"/>
    </xf>
    <xf numFmtId="0" fontId="15" fillId="0" borderId="3" xfId="0" applyFont="1" applyBorder="1" applyAlignment="1">
      <alignment horizontal="center" vertical="center" wrapText="1"/>
    </xf>
    <xf numFmtId="164" fontId="9" fillId="2" borderId="3" xfId="0" applyNumberFormat="1" applyFont="1" applyFill="1" applyBorder="1" applyAlignment="1">
      <alignment horizontal="center" vertical="center" wrapText="1"/>
    </xf>
    <xf numFmtId="164" fontId="9"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6" applyFont="1" applyBorder="1" applyAlignment="1">
      <alignment horizontal="center" vertical="center" wrapText="1"/>
    </xf>
    <xf numFmtId="0" fontId="15" fillId="0" borderId="3" xfId="10"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9" fontId="9" fillId="0" borderId="3" xfId="4" applyFont="1" applyFill="1" applyBorder="1" applyAlignment="1">
      <alignment horizontal="center" vertical="center"/>
    </xf>
    <xf numFmtId="3" fontId="9" fillId="0" borderId="3" xfId="0" applyNumberFormat="1" applyFont="1" applyFill="1" applyBorder="1" applyAlignment="1">
      <alignment horizontal="center" vertical="center" wrapText="1"/>
    </xf>
    <xf numFmtId="164" fontId="6" fillId="0" borderId="3" xfId="4" applyNumberFormat="1" applyFont="1" applyFill="1" applyBorder="1" applyAlignment="1">
      <alignment horizontal="center" vertical="center" wrapText="1"/>
    </xf>
    <xf numFmtId="9" fontId="18" fillId="0" borderId="17" xfId="0" applyNumberFormat="1" applyFont="1" applyFill="1" applyBorder="1" applyAlignment="1">
      <alignment horizontal="center" vertical="center"/>
    </xf>
    <xf numFmtId="9" fontId="9" fillId="0" borderId="3" xfId="0" applyNumberFormat="1" applyFont="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18" xfId="0" applyFont="1" applyBorder="1" applyAlignment="1">
      <alignment horizontal="center" vertical="center" wrapText="1"/>
    </xf>
    <xf numFmtId="10" fontId="9" fillId="0" borderId="19" xfId="0" applyNumberFormat="1" applyFont="1" applyBorder="1" applyAlignment="1">
      <alignment horizontal="center" vertical="center" wrapText="1"/>
    </xf>
    <xf numFmtId="0" fontId="9" fillId="0" borderId="20"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3" xfId="0" applyFont="1" applyBorder="1" applyAlignment="1">
      <alignment horizontal="center" vertical="center"/>
    </xf>
    <xf numFmtId="0" fontId="3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wrapText="1"/>
      <protection locked="0"/>
    </xf>
    <xf numFmtId="166" fontId="11" fillId="0" borderId="3" xfId="0" applyNumberFormat="1" applyFont="1" applyBorder="1" applyAlignment="1" applyProtection="1">
      <alignment horizontal="center" vertical="center" wrapText="1"/>
      <protection locked="0"/>
    </xf>
    <xf numFmtId="0" fontId="22" fillId="0" borderId="3" xfId="0" applyNumberFormat="1" applyFont="1" applyBorder="1" applyAlignment="1" applyProtection="1">
      <alignment horizontal="center" vertical="center" wrapText="1"/>
      <protection locked="0"/>
    </xf>
    <xf numFmtId="14" fontId="9" fillId="0" borderId="3" xfId="0" applyNumberFormat="1" applyFont="1" applyBorder="1" applyAlignment="1">
      <alignment horizontal="center" vertical="center"/>
    </xf>
    <xf numFmtId="9" fontId="9" fillId="0" borderId="3" xfId="0" applyNumberFormat="1" applyFont="1" applyBorder="1" applyAlignment="1">
      <alignment horizontal="center" vertical="center"/>
    </xf>
    <xf numFmtId="0" fontId="35" fillId="0" borderId="3" xfId="0" applyFont="1" applyFill="1" applyBorder="1" applyAlignment="1">
      <alignment horizontal="center" vertical="center" wrapText="1"/>
    </xf>
    <xf numFmtId="2" fontId="9" fillId="2" borderId="3" xfId="0" applyNumberFormat="1" applyFont="1" applyFill="1" applyBorder="1" applyAlignment="1">
      <alignment horizontal="center" vertical="center"/>
    </xf>
    <xf numFmtId="2" fontId="9" fillId="2" borderId="3" xfId="11" applyNumberFormat="1" applyFont="1" applyFill="1" applyBorder="1" applyAlignment="1">
      <alignment horizontal="center" vertical="center"/>
    </xf>
    <xf numFmtId="0" fontId="11" fillId="0" borderId="1" xfId="6" applyFont="1" applyBorder="1" applyAlignment="1">
      <alignment horizontal="center" vertical="center"/>
    </xf>
    <xf numFmtId="0" fontId="22" fillId="0" borderId="1" xfId="6" applyFont="1" applyFill="1" applyBorder="1" applyAlignment="1">
      <alignment horizontal="center" vertical="center"/>
    </xf>
    <xf numFmtId="0" fontId="6" fillId="0" borderId="5" xfId="6" applyFont="1" applyFill="1" applyBorder="1" applyAlignment="1">
      <alignment horizontal="center" vertical="center" wrapText="1"/>
    </xf>
    <xf numFmtId="0" fontId="6" fillId="0" borderId="5" xfId="6" applyFont="1" applyBorder="1" applyAlignment="1">
      <alignment horizontal="center" vertical="center" wrapText="1"/>
    </xf>
    <xf numFmtId="164" fontId="6" fillId="0" borderId="5" xfId="4" applyNumberFormat="1" applyFont="1" applyFill="1" applyBorder="1" applyAlignment="1">
      <alignment horizontal="center" vertical="center" wrapText="1"/>
    </xf>
    <xf numFmtId="167" fontId="36" fillId="0" borderId="3" xfId="0" applyNumberFormat="1" applyFont="1" applyFill="1" applyBorder="1" applyAlignment="1">
      <alignment horizontal="center" vertical="center"/>
    </xf>
    <xf numFmtId="164" fontId="37" fillId="0" borderId="3"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0" fontId="9" fillId="0" borderId="3" xfId="9" applyNumberFormat="1" applyFont="1" applyFill="1" applyBorder="1" applyAlignment="1">
      <alignment horizontal="center" vertical="center"/>
    </xf>
    <xf numFmtId="0" fontId="23" fillId="0" borderId="0" xfId="2" applyFont="1" applyAlignment="1">
      <alignment vertical="center"/>
    </xf>
    <xf numFmtId="0" fontId="6" fillId="2" borderId="3" xfId="0" applyFont="1" applyFill="1" applyBorder="1" applyAlignment="1">
      <alignment horizontal="center" vertical="center"/>
    </xf>
    <xf numFmtId="0" fontId="9" fillId="0" borderId="3" xfId="0" applyFont="1" applyFill="1" applyBorder="1" applyAlignment="1">
      <alignment horizontal="center" vertical="center"/>
    </xf>
    <xf numFmtId="10" fontId="9" fillId="0" borderId="3" xfId="0" applyNumberFormat="1"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49" fontId="9" fillId="0" borderId="3" xfId="0" applyNumberFormat="1" applyFont="1" applyFill="1" applyBorder="1" applyAlignment="1">
      <alignment horizontal="center" vertical="center"/>
    </xf>
    <xf numFmtId="0" fontId="21" fillId="0" borderId="3" xfId="0" applyFont="1" applyFill="1" applyBorder="1" applyAlignment="1">
      <alignment horizontal="center" vertical="center"/>
    </xf>
    <xf numFmtId="10" fontId="9" fillId="0" borderId="3" xfId="0" applyNumberFormat="1" applyFont="1" applyFill="1" applyBorder="1" applyAlignment="1">
      <alignment horizontal="center" vertical="center" wrapText="1"/>
    </xf>
    <xf numFmtId="0" fontId="18" fillId="0" borderId="0" xfId="0" applyFont="1" applyFill="1"/>
    <xf numFmtId="49" fontId="21"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8" fillId="0" borderId="3" xfId="0" applyFont="1" applyFill="1" applyBorder="1"/>
    <xf numFmtId="49" fontId="21" fillId="0" borderId="3" xfId="0" applyNumberFormat="1" applyFont="1" applyFill="1" applyBorder="1" applyAlignment="1">
      <alignment horizontal="center" vertical="center"/>
    </xf>
    <xf numFmtId="0" fontId="21" fillId="0" borderId="3" xfId="0" applyFont="1" applyFill="1" applyBorder="1" applyAlignment="1">
      <alignment horizontal="center" vertical="center" wrapText="1"/>
    </xf>
    <xf numFmtId="49" fontId="6" fillId="0" borderId="3"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9" fontId="9" fillId="0" borderId="3" xfId="0" applyNumberFormat="1" applyFont="1" applyFill="1" applyBorder="1" applyAlignment="1">
      <alignment horizontal="center" vertical="center"/>
    </xf>
    <xf numFmtId="10" fontId="9" fillId="0" borderId="3" xfId="0" applyNumberFormat="1" applyFont="1" applyFill="1" applyBorder="1" applyAlignment="1">
      <alignment horizontal="center" vertical="center"/>
    </xf>
    <xf numFmtId="0" fontId="21" fillId="0" borderId="3" xfId="0" applyFont="1" applyBorder="1" applyAlignment="1">
      <alignment vertical="center" wrapText="1"/>
    </xf>
    <xf numFmtId="49" fontId="11" fillId="0" borderId="3" xfId="0" applyNumberFormat="1" applyFont="1" applyBorder="1" applyAlignment="1">
      <alignment horizontal="center" vertical="center"/>
    </xf>
    <xf numFmtId="49" fontId="11" fillId="0" borderId="3" xfId="0" applyNumberFormat="1" applyFont="1" applyBorder="1" applyAlignment="1">
      <alignment horizontal="center" vertical="center" wrapText="1"/>
    </xf>
    <xf numFmtId="1" fontId="9" fillId="0" borderId="3"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xf>
    <xf numFmtId="1" fontId="21" fillId="0" borderId="3"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wrapText="1"/>
    </xf>
    <xf numFmtId="0" fontId="21" fillId="0" borderId="3" xfId="0" applyFont="1" applyBorder="1" applyAlignment="1">
      <alignment wrapText="1"/>
    </xf>
    <xf numFmtId="49" fontId="22" fillId="0" borderId="3"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3" fontId="21" fillId="0" borderId="3" xfId="0" applyNumberFormat="1" applyFont="1" applyFill="1" applyBorder="1" applyAlignment="1">
      <alignment horizontal="center" vertical="center" wrapText="1"/>
    </xf>
    <xf numFmtId="49" fontId="21" fillId="0" borderId="3" xfId="0" applyNumberFormat="1" applyFont="1" applyBorder="1" applyAlignment="1">
      <alignment horizontal="center" vertical="center" wrapText="1"/>
    </xf>
    <xf numFmtId="0" fontId="9" fillId="0" borderId="3" xfId="0" applyFont="1" applyBorder="1" applyAlignment="1">
      <alignment vertical="top" wrapText="1"/>
    </xf>
    <xf numFmtId="0" fontId="21" fillId="0" borderId="3" xfId="0" applyFont="1" applyBorder="1" applyAlignment="1">
      <alignment vertical="top" wrapText="1"/>
    </xf>
    <xf numFmtId="2" fontId="9" fillId="0" borderId="3" xfId="0" applyNumberFormat="1" applyFont="1" applyFill="1" applyBorder="1" applyAlignment="1">
      <alignment horizontal="center" vertical="center" wrapText="1"/>
    </xf>
    <xf numFmtId="168" fontId="9" fillId="0" borderId="3" xfId="0" applyNumberFormat="1" applyFont="1" applyFill="1" applyBorder="1" applyAlignment="1">
      <alignment horizontal="center" vertical="center" wrapText="1"/>
    </xf>
    <xf numFmtId="0" fontId="34" fillId="0" borderId="3" xfId="0" applyFont="1" applyFill="1" applyBorder="1" applyAlignment="1">
      <alignment horizontal="center" vertical="center" wrapText="1"/>
    </xf>
    <xf numFmtId="9" fontId="34" fillId="0" borderId="3" xfId="0" applyNumberFormat="1" applyFont="1" applyFill="1" applyBorder="1" applyAlignment="1">
      <alignment horizontal="center" vertical="center" wrapText="1"/>
    </xf>
    <xf numFmtId="0" fontId="35" fillId="0" borderId="3" xfId="0" applyFont="1" applyBorder="1" applyAlignment="1">
      <alignment wrapText="1"/>
    </xf>
    <xf numFmtId="0" fontId="38" fillId="0" borderId="3" xfId="0" applyFont="1" applyFill="1" applyBorder="1" applyAlignment="1">
      <alignment horizontal="center" vertical="center" wrapText="1"/>
    </xf>
    <xf numFmtId="169" fontId="21"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7" xfId="5" applyFont="1" applyBorder="1" applyAlignment="1">
      <alignment horizontal="center" vertical="center" wrapText="1"/>
    </xf>
    <xf numFmtId="0" fontId="31" fillId="0" borderId="8" xfId="2" applyFont="1" applyBorder="1" applyAlignment="1">
      <alignment horizontal="center" vertical="center" wrapText="1"/>
    </xf>
    <xf numFmtId="0" fontId="31" fillId="0" borderId="7" xfId="2" applyFont="1" applyBorder="1" applyAlignment="1">
      <alignment horizontal="center" vertical="center" wrapText="1"/>
    </xf>
    <xf numFmtId="0" fontId="24" fillId="0" borderId="9"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31" fillId="0" borderId="0" xfId="2" applyFont="1" applyAlignment="1">
      <alignment horizontal="center" vertical="center"/>
    </xf>
    <xf numFmtId="0" fontId="32" fillId="0" borderId="0" xfId="2" applyFont="1" applyAlignment="1">
      <alignment horizontal="center" vertical="center"/>
    </xf>
    <xf numFmtId="0" fontId="31" fillId="0" borderId="0" xfId="0" applyFont="1" applyAlignment="1">
      <alignment horizontal="center" vertical="center" wrapText="1"/>
    </xf>
    <xf numFmtId="0" fontId="31" fillId="0" borderId="0" xfId="2" applyFont="1" applyAlignment="1">
      <alignment horizontal="center" vertical="center" wrapText="1"/>
    </xf>
    <xf numFmtId="0" fontId="33" fillId="0" borderId="0" xfId="2" applyFont="1" applyAlignment="1">
      <alignment horizontal="center" vertical="center" wrapText="1"/>
    </xf>
    <xf numFmtId="0" fontId="26" fillId="0" borderId="13" xfId="2" applyFont="1" applyBorder="1" applyAlignment="1">
      <alignment horizontal="center" vertical="center" wrapText="1"/>
    </xf>
    <xf numFmtId="0" fontId="26" fillId="0" borderId="14" xfId="2" applyFont="1" applyBorder="1" applyAlignment="1">
      <alignment horizontal="center" vertical="center" wrapText="1"/>
    </xf>
    <xf numFmtId="0" fontId="3" fillId="0" borderId="3" xfId="10" applyFont="1" applyBorder="1" applyAlignment="1">
      <alignment horizontal="center" vertical="center" wrapText="1"/>
    </xf>
    <xf numFmtId="0" fontId="9" fillId="0" borderId="0" xfId="0" applyFont="1" applyBorder="1" applyAlignment="1">
      <alignment horizontal="left" vertical="center" wrapText="1"/>
    </xf>
    <xf numFmtId="0" fontId="31" fillId="0" borderId="7" xfId="0" applyFont="1" applyBorder="1" applyAlignment="1">
      <alignment horizontal="center" vertical="center"/>
    </xf>
    <xf numFmtId="0" fontId="31" fillId="0" borderId="7" xfId="0" applyFont="1" applyBorder="1" applyAlignment="1">
      <alignment horizontal="center" vertical="center" wrapText="1"/>
    </xf>
    <xf numFmtId="0" fontId="21" fillId="0" borderId="7" xfId="0" applyFont="1" applyBorder="1" applyAlignment="1">
      <alignment horizontal="center" vertical="center"/>
    </xf>
    <xf numFmtId="2" fontId="9" fillId="0" borderId="3" xfId="0" applyNumberFormat="1" applyFont="1" applyFill="1" applyBorder="1" applyAlignment="1">
      <alignment horizontal="center" vertical="center"/>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70" zoomScaleNormal="70" workbookViewId="0">
      <selection activeCell="A6" sqref="A6:XFD6"/>
    </sheetView>
  </sheetViews>
  <sheetFormatPr defaultRowHeight="12.75" x14ac:dyDescent="0.2"/>
  <cols>
    <col min="1" max="1" width="4.7109375" style="22" customWidth="1"/>
    <col min="2" max="2" width="18.5703125" style="22" customWidth="1"/>
    <col min="3" max="3" width="53.140625" style="22" customWidth="1"/>
    <col min="4" max="4" width="46.140625" style="22" customWidth="1"/>
    <col min="5" max="5" width="15" style="22" customWidth="1"/>
    <col min="6" max="6" width="19" style="22" customWidth="1"/>
    <col min="7" max="7" width="19.7109375" style="22" customWidth="1"/>
    <col min="8" max="256" width="9.140625" style="22"/>
    <col min="257" max="257" width="4.7109375" style="22" customWidth="1"/>
    <col min="258" max="258" width="39.85546875" style="22" customWidth="1"/>
    <col min="259" max="259" width="32.7109375" style="22" customWidth="1"/>
    <col min="260" max="260" width="15" style="22" customWidth="1"/>
    <col min="261" max="261" width="18.85546875" style="22" customWidth="1"/>
    <col min="262" max="262" width="158.7109375" style="22" customWidth="1"/>
    <col min="263" max="263" width="19.7109375" style="22" customWidth="1"/>
    <col min="264" max="512" width="9.140625" style="22"/>
    <col min="513" max="513" width="4.7109375" style="22" customWidth="1"/>
    <col min="514" max="514" width="39.85546875" style="22" customWidth="1"/>
    <col min="515" max="515" width="32.7109375" style="22" customWidth="1"/>
    <col min="516" max="516" width="15" style="22" customWidth="1"/>
    <col min="517" max="517" width="18.85546875" style="22" customWidth="1"/>
    <col min="518" max="518" width="158.7109375" style="22" customWidth="1"/>
    <col min="519" max="519" width="19.7109375" style="22" customWidth="1"/>
    <col min="520" max="768" width="9.140625" style="22"/>
    <col min="769" max="769" width="4.7109375" style="22" customWidth="1"/>
    <col min="770" max="770" width="39.85546875" style="22" customWidth="1"/>
    <col min="771" max="771" width="32.7109375" style="22" customWidth="1"/>
    <col min="772" max="772" width="15" style="22" customWidth="1"/>
    <col min="773" max="773" width="18.85546875" style="22" customWidth="1"/>
    <col min="774" max="774" width="158.7109375" style="22" customWidth="1"/>
    <col min="775" max="775" width="19.7109375" style="22" customWidth="1"/>
    <col min="776" max="1024" width="9.140625" style="22"/>
    <col min="1025" max="1025" width="4.7109375" style="22" customWidth="1"/>
    <col min="1026" max="1026" width="39.85546875" style="22" customWidth="1"/>
    <col min="1027" max="1027" width="32.7109375" style="22" customWidth="1"/>
    <col min="1028" max="1028" width="15" style="22" customWidth="1"/>
    <col min="1029" max="1029" width="18.85546875" style="22" customWidth="1"/>
    <col min="1030" max="1030" width="158.7109375" style="22" customWidth="1"/>
    <col min="1031" max="1031" width="19.7109375" style="22" customWidth="1"/>
    <col min="1032" max="1280" width="9.140625" style="22"/>
    <col min="1281" max="1281" width="4.7109375" style="22" customWidth="1"/>
    <col min="1282" max="1282" width="39.85546875" style="22" customWidth="1"/>
    <col min="1283" max="1283" width="32.7109375" style="22" customWidth="1"/>
    <col min="1284" max="1284" width="15" style="22" customWidth="1"/>
    <col min="1285" max="1285" width="18.85546875" style="22" customWidth="1"/>
    <col min="1286" max="1286" width="158.7109375" style="22" customWidth="1"/>
    <col min="1287" max="1287" width="19.7109375" style="22" customWidth="1"/>
    <col min="1288" max="1536" width="9.140625" style="22"/>
    <col min="1537" max="1537" width="4.7109375" style="22" customWidth="1"/>
    <col min="1538" max="1538" width="39.85546875" style="22" customWidth="1"/>
    <col min="1539" max="1539" width="32.7109375" style="22" customWidth="1"/>
    <col min="1540" max="1540" width="15" style="22" customWidth="1"/>
    <col min="1541" max="1541" width="18.85546875" style="22" customWidth="1"/>
    <col min="1542" max="1542" width="158.7109375" style="22" customWidth="1"/>
    <col min="1543" max="1543" width="19.7109375" style="22" customWidth="1"/>
    <col min="1544" max="1792" width="9.140625" style="22"/>
    <col min="1793" max="1793" width="4.7109375" style="22" customWidth="1"/>
    <col min="1794" max="1794" width="39.85546875" style="22" customWidth="1"/>
    <col min="1795" max="1795" width="32.7109375" style="22" customWidth="1"/>
    <col min="1796" max="1796" width="15" style="22" customWidth="1"/>
    <col min="1797" max="1797" width="18.85546875" style="22" customWidth="1"/>
    <col min="1798" max="1798" width="158.7109375" style="22" customWidth="1"/>
    <col min="1799" max="1799" width="19.7109375" style="22" customWidth="1"/>
    <col min="1800" max="2048" width="9.140625" style="22"/>
    <col min="2049" max="2049" width="4.7109375" style="22" customWidth="1"/>
    <col min="2050" max="2050" width="39.85546875" style="22" customWidth="1"/>
    <col min="2051" max="2051" width="32.7109375" style="22" customWidth="1"/>
    <col min="2052" max="2052" width="15" style="22" customWidth="1"/>
    <col min="2053" max="2053" width="18.85546875" style="22" customWidth="1"/>
    <col min="2054" max="2054" width="158.7109375" style="22" customWidth="1"/>
    <col min="2055" max="2055" width="19.7109375" style="22" customWidth="1"/>
    <col min="2056" max="2304" width="9.140625" style="22"/>
    <col min="2305" max="2305" width="4.7109375" style="22" customWidth="1"/>
    <col min="2306" max="2306" width="39.85546875" style="22" customWidth="1"/>
    <col min="2307" max="2307" width="32.7109375" style="22" customWidth="1"/>
    <col min="2308" max="2308" width="15" style="22" customWidth="1"/>
    <col min="2309" max="2309" width="18.85546875" style="22" customWidth="1"/>
    <col min="2310" max="2310" width="158.7109375" style="22" customWidth="1"/>
    <col min="2311" max="2311" width="19.7109375" style="22" customWidth="1"/>
    <col min="2312" max="2560" width="9.140625" style="22"/>
    <col min="2561" max="2561" width="4.7109375" style="22" customWidth="1"/>
    <col min="2562" max="2562" width="39.85546875" style="22" customWidth="1"/>
    <col min="2563" max="2563" width="32.7109375" style="22" customWidth="1"/>
    <col min="2564" max="2564" width="15" style="22" customWidth="1"/>
    <col min="2565" max="2565" width="18.85546875" style="22" customWidth="1"/>
    <col min="2566" max="2566" width="158.7109375" style="22" customWidth="1"/>
    <col min="2567" max="2567" width="19.7109375" style="22" customWidth="1"/>
    <col min="2568" max="2816" width="9.140625" style="22"/>
    <col min="2817" max="2817" width="4.7109375" style="22" customWidth="1"/>
    <col min="2818" max="2818" width="39.85546875" style="22" customWidth="1"/>
    <col min="2819" max="2819" width="32.7109375" style="22" customWidth="1"/>
    <col min="2820" max="2820" width="15" style="22" customWidth="1"/>
    <col min="2821" max="2821" width="18.85546875" style="22" customWidth="1"/>
    <col min="2822" max="2822" width="158.7109375" style="22" customWidth="1"/>
    <col min="2823" max="2823" width="19.7109375" style="22" customWidth="1"/>
    <col min="2824" max="3072" width="9.140625" style="22"/>
    <col min="3073" max="3073" width="4.7109375" style="22" customWidth="1"/>
    <col min="3074" max="3074" width="39.85546875" style="22" customWidth="1"/>
    <col min="3075" max="3075" width="32.7109375" style="22" customWidth="1"/>
    <col min="3076" max="3076" width="15" style="22" customWidth="1"/>
    <col min="3077" max="3077" width="18.85546875" style="22" customWidth="1"/>
    <col min="3078" max="3078" width="158.7109375" style="22" customWidth="1"/>
    <col min="3079" max="3079" width="19.7109375" style="22" customWidth="1"/>
    <col min="3080" max="3328" width="9.140625" style="22"/>
    <col min="3329" max="3329" width="4.7109375" style="22" customWidth="1"/>
    <col min="3330" max="3330" width="39.85546875" style="22" customWidth="1"/>
    <col min="3331" max="3331" width="32.7109375" style="22" customWidth="1"/>
    <col min="3332" max="3332" width="15" style="22" customWidth="1"/>
    <col min="3333" max="3333" width="18.85546875" style="22" customWidth="1"/>
    <col min="3334" max="3334" width="158.7109375" style="22" customWidth="1"/>
    <col min="3335" max="3335" width="19.7109375" style="22" customWidth="1"/>
    <col min="3336" max="3584" width="9.140625" style="22"/>
    <col min="3585" max="3585" width="4.7109375" style="22" customWidth="1"/>
    <col min="3586" max="3586" width="39.85546875" style="22" customWidth="1"/>
    <col min="3587" max="3587" width="32.7109375" style="22" customWidth="1"/>
    <col min="3588" max="3588" width="15" style="22" customWidth="1"/>
    <col min="3589" max="3589" width="18.85546875" style="22" customWidth="1"/>
    <col min="3590" max="3590" width="158.7109375" style="22" customWidth="1"/>
    <col min="3591" max="3591" width="19.7109375" style="22" customWidth="1"/>
    <col min="3592" max="3840" width="9.140625" style="22"/>
    <col min="3841" max="3841" width="4.7109375" style="22" customWidth="1"/>
    <col min="3842" max="3842" width="39.85546875" style="22" customWidth="1"/>
    <col min="3843" max="3843" width="32.7109375" style="22" customWidth="1"/>
    <col min="3844" max="3844" width="15" style="22" customWidth="1"/>
    <col min="3845" max="3845" width="18.85546875" style="22" customWidth="1"/>
    <col min="3846" max="3846" width="158.7109375" style="22" customWidth="1"/>
    <col min="3847" max="3847" width="19.7109375" style="22" customWidth="1"/>
    <col min="3848" max="4096" width="9.140625" style="22"/>
    <col min="4097" max="4097" width="4.7109375" style="22" customWidth="1"/>
    <col min="4098" max="4098" width="39.85546875" style="22" customWidth="1"/>
    <col min="4099" max="4099" width="32.7109375" style="22" customWidth="1"/>
    <col min="4100" max="4100" width="15" style="22" customWidth="1"/>
    <col min="4101" max="4101" width="18.85546875" style="22" customWidth="1"/>
    <col min="4102" max="4102" width="158.7109375" style="22" customWidth="1"/>
    <col min="4103" max="4103" width="19.7109375" style="22" customWidth="1"/>
    <col min="4104" max="4352" width="9.140625" style="22"/>
    <col min="4353" max="4353" width="4.7109375" style="22" customWidth="1"/>
    <col min="4354" max="4354" width="39.85546875" style="22" customWidth="1"/>
    <col min="4355" max="4355" width="32.7109375" style="22" customWidth="1"/>
    <col min="4356" max="4356" width="15" style="22" customWidth="1"/>
    <col min="4357" max="4357" width="18.85546875" style="22" customWidth="1"/>
    <col min="4358" max="4358" width="158.7109375" style="22" customWidth="1"/>
    <col min="4359" max="4359" width="19.7109375" style="22" customWidth="1"/>
    <col min="4360" max="4608" width="9.140625" style="22"/>
    <col min="4609" max="4609" width="4.7109375" style="22" customWidth="1"/>
    <col min="4610" max="4610" width="39.85546875" style="22" customWidth="1"/>
    <col min="4611" max="4611" width="32.7109375" style="22" customWidth="1"/>
    <col min="4612" max="4612" width="15" style="22" customWidth="1"/>
    <col min="4613" max="4613" width="18.85546875" style="22" customWidth="1"/>
    <col min="4614" max="4614" width="158.7109375" style="22" customWidth="1"/>
    <col min="4615" max="4615" width="19.7109375" style="22" customWidth="1"/>
    <col min="4616" max="4864" width="9.140625" style="22"/>
    <col min="4865" max="4865" width="4.7109375" style="22" customWidth="1"/>
    <col min="4866" max="4866" width="39.85546875" style="22" customWidth="1"/>
    <col min="4867" max="4867" width="32.7109375" style="22" customWidth="1"/>
    <col min="4868" max="4868" width="15" style="22" customWidth="1"/>
    <col min="4869" max="4869" width="18.85546875" style="22" customWidth="1"/>
    <col min="4870" max="4870" width="158.7109375" style="22" customWidth="1"/>
    <col min="4871" max="4871" width="19.7109375" style="22" customWidth="1"/>
    <col min="4872" max="5120" width="9.140625" style="22"/>
    <col min="5121" max="5121" width="4.7109375" style="22" customWidth="1"/>
    <col min="5122" max="5122" width="39.85546875" style="22" customWidth="1"/>
    <col min="5123" max="5123" width="32.7109375" style="22" customWidth="1"/>
    <col min="5124" max="5124" width="15" style="22" customWidth="1"/>
    <col min="5125" max="5125" width="18.85546875" style="22" customWidth="1"/>
    <col min="5126" max="5126" width="158.7109375" style="22" customWidth="1"/>
    <col min="5127" max="5127" width="19.7109375" style="22" customWidth="1"/>
    <col min="5128" max="5376" width="9.140625" style="22"/>
    <col min="5377" max="5377" width="4.7109375" style="22" customWidth="1"/>
    <col min="5378" max="5378" width="39.85546875" style="22" customWidth="1"/>
    <col min="5379" max="5379" width="32.7109375" style="22" customWidth="1"/>
    <col min="5380" max="5380" width="15" style="22" customWidth="1"/>
    <col min="5381" max="5381" width="18.85546875" style="22" customWidth="1"/>
    <col min="5382" max="5382" width="158.7109375" style="22" customWidth="1"/>
    <col min="5383" max="5383" width="19.7109375" style="22" customWidth="1"/>
    <col min="5384" max="5632" width="9.140625" style="22"/>
    <col min="5633" max="5633" width="4.7109375" style="22" customWidth="1"/>
    <col min="5634" max="5634" width="39.85546875" style="22" customWidth="1"/>
    <col min="5635" max="5635" width="32.7109375" style="22" customWidth="1"/>
    <col min="5636" max="5636" width="15" style="22" customWidth="1"/>
    <col min="5637" max="5637" width="18.85546875" style="22" customWidth="1"/>
    <col min="5638" max="5638" width="158.7109375" style="22" customWidth="1"/>
    <col min="5639" max="5639" width="19.7109375" style="22" customWidth="1"/>
    <col min="5640" max="5888" width="9.140625" style="22"/>
    <col min="5889" max="5889" width="4.7109375" style="22" customWidth="1"/>
    <col min="5890" max="5890" width="39.85546875" style="22" customWidth="1"/>
    <col min="5891" max="5891" width="32.7109375" style="22" customWidth="1"/>
    <col min="5892" max="5892" width="15" style="22" customWidth="1"/>
    <col min="5893" max="5893" width="18.85546875" style="22" customWidth="1"/>
    <col min="5894" max="5894" width="158.7109375" style="22" customWidth="1"/>
    <col min="5895" max="5895" width="19.7109375" style="22" customWidth="1"/>
    <col min="5896" max="6144" width="9.140625" style="22"/>
    <col min="6145" max="6145" width="4.7109375" style="22" customWidth="1"/>
    <col min="6146" max="6146" width="39.85546875" style="22" customWidth="1"/>
    <col min="6147" max="6147" width="32.7109375" style="22" customWidth="1"/>
    <col min="6148" max="6148" width="15" style="22" customWidth="1"/>
    <col min="6149" max="6149" width="18.85546875" style="22" customWidth="1"/>
    <col min="6150" max="6150" width="158.7109375" style="22" customWidth="1"/>
    <col min="6151" max="6151" width="19.7109375" style="22" customWidth="1"/>
    <col min="6152" max="6400" width="9.140625" style="22"/>
    <col min="6401" max="6401" width="4.7109375" style="22" customWidth="1"/>
    <col min="6402" max="6402" width="39.85546875" style="22" customWidth="1"/>
    <col min="6403" max="6403" width="32.7109375" style="22" customWidth="1"/>
    <col min="6404" max="6404" width="15" style="22" customWidth="1"/>
    <col min="6405" max="6405" width="18.85546875" style="22" customWidth="1"/>
    <col min="6406" max="6406" width="158.7109375" style="22" customWidth="1"/>
    <col min="6407" max="6407" width="19.7109375" style="22" customWidth="1"/>
    <col min="6408" max="6656" width="9.140625" style="22"/>
    <col min="6657" max="6657" width="4.7109375" style="22" customWidth="1"/>
    <col min="6658" max="6658" width="39.85546875" style="22" customWidth="1"/>
    <col min="6659" max="6659" width="32.7109375" style="22" customWidth="1"/>
    <col min="6660" max="6660" width="15" style="22" customWidth="1"/>
    <col min="6661" max="6661" width="18.85546875" style="22" customWidth="1"/>
    <col min="6662" max="6662" width="158.7109375" style="22" customWidth="1"/>
    <col min="6663" max="6663" width="19.7109375" style="22" customWidth="1"/>
    <col min="6664" max="6912" width="9.140625" style="22"/>
    <col min="6913" max="6913" width="4.7109375" style="22" customWidth="1"/>
    <col min="6914" max="6914" width="39.85546875" style="22" customWidth="1"/>
    <col min="6915" max="6915" width="32.7109375" style="22" customWidth="1"/>
    <col min="6916" max="6916" width="15" style="22" customWidth="1"/>
    <col min="6917" max="6917" width="18.85546875" style="22" customWidth="1"/>
    <col min="6918" max="6918" width="158.7109375" style="22" customWidth="1"/>
    <col min="6919" max="6919" width="19.7109375" style="22" customWidth="1"/>
    <col min="6920" max="7168" width="9.140625" style="22"/>
    <col min="7169" max="7169" width="4.7109375" style="22" customWidth="1"/>
    <col min="7170" max="7170" width="39.85546875" style="22" customWidth="1"/>
    <col min="7171" max="7171" width="32.7109375" style="22" customWidth="1"/>
    <col min="7172" max="7172" width="15" style="22" customWidth="1"/>
    <col min="7173" max="7173" width="18.85546875" style="22" customWidth="1"/>
    <col min="7174" max="7174" width="158.7109375" style="22" customWidth="1"/>
    <col min="7175" max="7175" width="19.7109375" style="22" customWidth="1"/>
    <col min="7176" max="7424" width="9.140625" style="22"/>
    <col min="7425" max="7425" width="4.7109375" style="22" customWidth="1"/>
    <col min="7426" max="7426" width="39.85546875" style="22" customWidth="1"/>
    <col min="7427" max="7427" width="32.7109375" style="22" customWidth="1"/>
    <col min="7428" max="7428" width="15" style="22" customWidth="1"/>
    <col min="7429" max="7429" width="18.85546875" style="22" customWidth="1"/>
    <col min="7430" max="7430" width="158.7109375" style="22" customWidth="1"/>
    <col min="7431" max="7431" width="19.7109375" style="22" customWidth="1"/>
    <col min="7432" max="7680" width="9.140625" style="22"/>
    <col min="7681" max="7681" width="4.7109375" style="22" customWidth="1"/>
    <col min="7682" max="7682" width="39.85546875" style="22" customWidth="1"/>
    <col min="7683" max="7683" width="32.7109375" style="22" customWidth="1"/>
    <col min="7684" max="7684" width="15" style="22" customWidth="1"/>
    <col min="7685" max="7685" width="18.85546875" style="22" customWidth="1"/>
    <col min="7686" max="7686" width="158.7109375" style="22" customWidth="1"/>
    <col min="7687" max="7687" width="19.7109375" style="22" customWidth="1"/>
    <col min="7688" max="7936" width="9.140625" style="22"/>
    <col min="7937" max="7937" width="4.7109375" style="22" customWidth="1"/>
    <col min="7938" max="7938" width="39.85546875" style="22" customWidth="1"/>
    <col min="7939" max="7939" width="32.7109375" style="22" customWidth="1"/>
    <col min="7940" max="7940" width="15" style="22" customWidth="1"/>
    <col min="7941" max="7941" width="18.85546875" style="22" customWidth="1"/>
    <col min="7942" max="7942" width="158.7109375" style="22" customWidth="1"/>
    <col min="7943" max="7943" width="19.7109375" style="22" customWidth="1"/>
    <col min="7944" max="8192" width="9.140625" style="22"/>
    <col min="8193" max="8193" width="4.7109375" style="22" customWidth="1"/>
    <col min="8194" max="8194" width="39.85546875" style="22" customWidth="1"/>
    <col min="8195" max="8195" width="32.7109375" style="22" customWidth="1"/>
    <col min="8196" max="8196" width="15" style="22" customWidth="1"/>
    <col min="8197" max="8197" width="18.85546875" style="22" customWidth="1"/>
    <col min="8198" max="8198" width="158.7109375" style="22" customWidth="1"/>
    <col min="8199" max="8199" width="19.7109375" style="22" customWidth="1"/>
    <col min="8200" max="8448" width="9.140625" style="22"/>
    <col min="8449" max="8449" width="4.7109375" style="22" customWidth="1"/>
    <col min="8450" max="8450" width="39.85546875" style="22" customWidth="1"/>
    <col min="8451" max="8451" width="32.7109375" style="22" customWidth="1"/>
    <col min="8452" max="8452" width="15" style="22" customWidth="1"/>
    <col min="8453" max="8453" width="18.85546875" style="22" customWidth="1"/>
    <col min="8454" max="8454" width="158.7109375" style="22" customWidth="1"/>
    <col min="8455" max="8455" width="19.7109375" style="22" customWidth="1"/>
    <col min="8456" max="8704" width="9.140625" style="22"/>
    <col min="8705" max="8705" width="4.7109375" style="22" customWidth="1"/>
    <col min="8706" max="8706" width="39.85546875" style="22" customWidth="1"/>
    <col min="8707" max="8707" width="32.7109375" style="22" customWidth="1"/>
    <col min="8708" max="8708" width="15" style="22" customWidth="1"/>
    <col min="8709" max="8709" width="18.85546875" style="22" customWidth="1"/>
    <col min="8710" max="8710" width="158.7109375" style="22" customWidth="1"/>
    <col min="8711" max="8711" width="19.7109375" style="22" customWidth="1"/>
    <col min="8712" max="8960" width="9.140625" style="22"/>
    <col min="8961" max="8961" width="4.7109375" style="22" customWidth="1"/>
    <col min="8962" max="8962" width="39.85546875" style="22" customWidth="1"/>
    <col min="8963" max="8963" width="32.7109375" style="22" customWidth="1"/>
    <col min="8964" max="8964" width="15" style="22" customWidth="1"/>
    <col min="8965" max="8965" width="18.85546875" style="22" customWidth="1"/>
    <col min="8966" max="8966" width="158.7109375" style="22" customWidth="1"/>
    <col min="8967" max="8967" width="19.7109375" style="22" customWidth="1"/>
    <col min="8968" max="9216" width="9.140625" style="22"/>
    <col min="9217" max="9217" width="4.7109375" style="22" customWidth="1"/>
    <col min="9218" max="9218" width="39.85546875" style="22" customWidth="1"/>
    <col min="9219" max="9219" width="32.7109375" style="22" customWidth="1"/>
    <col min="9220" max="9220" width="15" style="22" customWidth="1"/>
    <col min="9221" max="9221" width="18.85546875" style="22" customWidth="1"/>
    <col min="9222" max="9222" width="158.7109375" style="22" customWidth="1"/>
    <col min="9223" max="9223" width="19.7109375" style="22" customWidth="1"/>
    <col min="9224" max="9472" width="9.140625" style="22"/>
    <col min="9473" max="9473" width="4.7109375" style="22" customWidth="1"/>
    <col min="9474" max="9474" width="39.85546875" style="22" customWidth="1"/>
    <col min="9475" max="9475" width="32.7109375" style="22" customWidth="1"/>
    <col min="9476" max="9476" width="15" style="22" customWidth="1"/>
    <col min="9477" max="9477" width="18.85546875" style="22" customWidth="1"/>
    <col min="9478" max="9478" width="158.7109375" style="22" customWidth="1"/>
    <col min="9479" max="9479" width="19.7109375" style="22" customWidth="1"/>
    <col min="9480" max="9728" width="9.140625" style="22"/>
    <col min="9729" max="9729" width="4.7109375" style="22" customWidth="1"/>
    <col min="9730" max="9730" width="39.85546875" style="22" customWidth="1"/>
    <col min="9731" max="9731" width="32.7109375" style="22" customWidth="1"/>
    <col min="9732" max="9732" width="15" style="22" customWidth="1"/>
    <col min="9733" max="9733" width="18.85546875" style="22" customWidth="1"/>
    <col min="9734" max="9734" width="158.7109375" style="22" customWidth="1"/>
    <col min="9735" max="9735" width="19.7109375" style="22" customWidth="1"/>
    <col min="9736" max="9984" width="9.140625" style="22"/>
    <col min="9985" max="9985" width="4.7109375" style="22" customWidth="1"/>
    <col min="9986" max="9986" width="39.85546875" style="22" customWidth="1"/>
    <col min="9987" max="9987" width="32.7109375" style="22" customWidth="1"/>
    <col min="9988" max="9988" width="15" style="22" customWidth="1"/>
    <col min="9989" max="9989" width="18.85546875" style="22" customWidth="1"/>
    <col min="9990" max="9990" width="158.7109375" style="22" customWidth="1"/>
    <col min="9991" max="9991" width="19.7109375" style="22" customWidth="1"/>
    <col min="9992" max="10240" width="9.140625" style="22"/>
    <col min="10241" max="10241" width="4.7109375" style="22" customWidth="1"/>
    <col min="10242" max="10242" width="39.85546875" style="22" customWidth="1"/>
    <col min="10243" max="10243" width="32.7109375" style="22" customWidth="1"/>
    <col min="10244" max="10244" width="15" style="22" customWidth="1"/>
    <col min="10245" max="10245" width="18.85546875" style="22" customWidth="1"/>
    <col min="10246" max="10246" width="158.7109375" style="22" customWidth="1"/>
    <col min="10247" max="10247" width="19.7109375" style="22" customWidth="1"/>
    <col min="10248" max="10496" width="9.140625" style="22"/>
    <col min="10497" max="10497" width="4.7109375" style="22" customWidth="1"/>
    <col min="10498" max="10498" width="39.85546875" style="22" customWidth="1"/>
    <col min="10499" max="10499" width="32.7109375" style="22" customWidth="1"/>
    <col min="10500" max="10500" width="15" style="22" customWidth="1"/>
    <col min="10501" max="10501" width="18.85546875" style="22" customWidth="1"/>
    <col min="10502" max="10502" width="158.7109375" style="22" customWidth="1"/>
    <col min="10503" max="10503" width="19.7109375" style="22" customWidth="1"/>
    <col min="10504" max="10752" width="9.140625" style="22"/>
    <col min="10753" max="10753" width="4.7109375" style="22" customWidth="1"/>
    <col min="10754" max="10754" width="39.85546875" style="22" customWidth="1"/>
    <col min="10755" max="10755" width="32.7109375" style="22" customWidth="1"/>
    <col min="10756" max="10756" width="15" style="22" customWidth="1"/>
    <col min="10757" max="10757" width="18.85546875" style="22" customWidth="1"/>
    <col min="10758" max="10758" width="158.7109375" style="22" customWidth="1"/>
    <col min="10759" max="10759" width="19.7109375" style="22" customWidth="1"/>
    <col min="10760" max="11008" width="9.140625" style="22"/>
    <col min="11009" max="11009" width="4.7109375" style="22" customWidth="1"/>
    <col min="11010" max="11010" width="39.85546875" style="22" customWidth="1"/>
    <col min="11011" max="11011" width="32.7109375" style="22" customWidth="1"/>
    <col min="11012" max="11012" width="15" style="22" customWidth="1"/>
    <col min="11013" max="11013" width="18.85546875" style="22" customWidth="1"/>
    <col min="11014" max="11014" width="158.7109375" style="22" customWidth="1"/>
    <col min="11015" max="11015" width="19.7109375" style="22" customWidth="1"/>
    <col min="11016" max="11264" width="9.140625" style="22"/>
    <col min="11265" max="11265" width="4.7109375" style="22" customWidth="1"/>
    <col min="11266" max="11266" width="39.85546875" style="22" customWidth="1"/>
    <col min="11267" max="11267" width="32.7109375" style="22" customWidth="1"/>
    <col min="11268" max="11268" width="15" style="22" customWidth="1"/>
    <col min="11269" max="11269" width="18.85546875" style="22" customWidth="1"/>
    <col min="11270" max="11270" width="158.7109375" style="22" customWidth="1"/>
    <col min="11271" max="11271" width="19.7109375" style="22" customWidth="1"/>
    <col min="11272" max="11520" width="9.140625" style="22"/>
    <col min="11521" max="11521" width="4.7109375" style="22" customWidth="1"/>
    <col min="11522" max="11522" width="39.85546875" style="22" customWidth="1"/>
    <col min="11523" max="11523" width="32.7109375" style="22" customWidth="1"/>
    <col min="11524" max="11524" width="15" style="22" customWidth="1"/>
    <col min="11525" max="11525" width="18.85546875" style="22" customWidth="1"/>
    <col min="11526" max="11526" width="158.7109375" style="22" customWidth="1"/>
    <col min="11527" max="11527" width="19.7109375" style="22" customWidth="1"/>
    <col min="11528" max="11776" width="9.140625" style="22"/>
    <col min="11777" max="11777" width="4.7109375" style="22" customWidth="1"/>
    <col min="11778" max="11778" width="39.85546875" style="22" customWidth="1"/>
    <col min="11779" max="11779" width="32.7109375" style="22" customWidth="1"/>
    <col min="11780" max="11780" width="15" style="22" customWidth="1"/>
    <col min="11781" max="11781" width="18.85546875" style="22" customWidth="1"/>
    <col min="11782" max="11782" width="158.7109375" style="22" customWidth="1"/>
    <col min="11783" max="11783" width="19.7109375" style="22" customWidth="1"/>
    <col min="11784" max="12032" width="9.140625" style="22"/>
    <col min="12033" max="12033" width="4.7109375" style="22" customWidth="1"/>
    <col min="12034" max="12034" width="39.85546875" style="22" customWidth="1"/>
    <col min="12035" max="12035" width="32.7109375" style="22" customWidth="1"/>
    <col min="12036" max="12036" width="15" style="22" customWidth="1"/>
    <col min="12037" max="12037" width="18.85546875" style="22" customWidth="1"/>
    <col min="12038" max="12038" width="158.7109375" style="22" customWidth="1"/>
    <col min="12039" max="12039" width="19.7109375" style="22" customWidth="1"/>
    <col min="12040" max="12288" width="9.140625" style="22"/>
    <col min="12289" max="12289" width="4.7109375" style="22" customWidth="1"/>
    <col min="12290" max="12290" width="39.85546875" style="22" customWidth="1"/>
    <col min="12291" max="12291" width="32.7109375" style="22" customWidth="1"/>
    <col min="12292" max="12292" width="15" style="22" customWidth="1"/>
    <col min="12293" max="12293" width="18.85546875" style="22" customWidth="1"/>
    <col min="12294" max="12294" width="158.7109375" style="22" customWidth="1"/>
    <col min="12295" max="12295" width="19.7109375" style="22" customWidth="1"/>
    <col min="12296" max="12544" width="9.140625" style="22"/>
    <col min="12545" max="12545" width="4.7109375" style="22" customWidth="1"/>
    <col min="12546" max="12546" width="39.85546875" style="22" customWidth="1"/>
    <col min="12547" max="12547" width="32.7109375" style="22" customWidth="1"/>
    <col min="12548" max="12548" width="15" style="22" customWidth="1"/>
    <col min="12549" max="12549" width="18.85546875" style="22" customWidth="1"/>
    <col min="12550" max="12550" width="158.7109375" style="22" customWidth="1"/>
    <col min="12551" max="12551" width="19.7109375" style="22" customWidth="1"/>
    <col min="12552" max="12800" width="9.140625" style="22"/>
    <col min="12801" max="12801" width="4.7109375" style="22" customWidth="1"/>
    <col min="12802" max="12802" width="39.85546875" style="22" customWidth="1"/>
    <col min="12803" max="12803" width="32.7109375" style="22" customWidth="1"/>
    <col min="12804" max="12804" width="15" style="22" customWidth="1"/>
    <col min="12805" max="12805" width="18.85546875" style="22" customWidth="1"/>
    <col min="12806" max="12806" width="158.7109375" style="22" customWidth="1"/>
    <col min="12807" max="12807" width="19.7109375" style="22" customWidth="1"/>
    <col min="12808" max="13056" width="9.140625" style="22"/>
    <col min="13057" max="13057" width="4.7109375" style="22" customWidth="1"/>
    <col min="13058" max="13058" width="39.85546875" style="22" customWidth="1"/>
    <col min="13059" max="13059" width="32.7109375" style="22" customWidth="1"/>
    <col min="13060" max="13060" width="15" style="22" customWidth="1"/>
    <col min="13061" max="13061" width="18.85546875" style="22" customWidth="1"/>
    <col min="13062" max="13062" width="158.7109375" style="22" customWidth="1"/>
    <col min="13063" max="13063" width="19.7109375" style="22" customWidth="1"/>
    <col min="13064" max="13312" width="9.140625" style="22"/>
    <col min="13313" max="13313" width="4.7109375" style="22" customWidth="1"/>
    <col min="13314" max="13314" width="39.85546875" style="22" customWidth="1"/>
    <col min="13315" max="13315" width="32.7109375" style="22" customWidth="1"/>
    <col min="13316" max="13316" width="15" style="22" customWidth="1"/>
    <col min="13317" max="13317" width="18.85546875" style="22" customWidth="1"/>
    <col min="13318" max="13318" width="158.7109375" style="22" customWidth="1"/>
    <col min="13319" max="13319" width="19.7109375" style="22" customWidth="1"/>
    <col min="13320" max="13568" width="9.140625" style="22"/>
    <col min="13569" max="13569" width="4.7109375" style="22" customWidth="1"/>
    <col min="13570" max="13570" width="39.85546875" style="22" customWidth="1"/>
    <col min="13571" max="13571" width="32.7109375" style="22" customWidth="1"/>
    <col min="13572" max="13572" width="15" style="22" customWidth="1"/>
    <col min="13573" max="13573" width="18.85546875" style="22" customWidth="1"/>
    <col min="13574" max="13574" width="158.7109375" style="22" customWidth="1"/>
    <col min="13575" max="13575" width="19.7109375" style="22" customWidth="1"/>
    <col min="13576" max="13824" width="9.140625" style="22"/>
    <col min="13825" max="13825" width="4.7109375" style="22" customWidth="1"/>
    <col min="13826" max="13826" width="39.85546875" style="22" customWidth="1"/>
    <col min="13827" max="13827" width="32.7109375" style="22" customWidth="1"/>
    <col min="13828" max="13828" width="15" style="22" customWidth="1"/>
    <col min="13829" max="13829" width="18.85546875" style="22" customWidth="1"/>
    <col min="13830" max="13830" width="158.7109375" style="22" customWidth="1"/>
    <col min="13831" max="13831" width="19.7109375" style="22" customWidth="1"/>
    <col min="13832" max="14080" width="9.140625" style="22"/>
    <col min="14081" max="14081" width="4.7109375" style="22" customWidth="1"/>
    <col min="14082" max="14082" width="39.85546875" style="22" customWidth="1"/>
    <col min="14083" max="14083" width="32.7109375" style="22" customWidth="1"/>
    <col min="14084" max="14084" width="15" style="22" customWidth="1"/>
    <col min="14085" max="14085" width="18.85546875" style="22" customWidth="1"/>
    <col min="14086" max="14086" width="158.7109375" style="22" customWidth="1"/>
    <col min="14087" max="14087" width="19.7109375" style="22" customWidth="1"/>
    <col min="14088" max="14336" width="9.140625" style="22"/>
    <col min="14337" max="14337" width="4.7109375" style="22" customWidth="1"/>
    <col min="14338" max="14338" width="39.85546875" style="22" customWidth="1"/>
    <col min="14339" max="14339" width="32.7109375" style="22" customWidth="1"/>
    <col min="14340" max="14340" width="15" style="22" customWidth="1"/>
    <col min="14341" max="14341" width="18.85546875" style="22" customWidth="1"/>
    <col min="14342" max="14342" width="158.7109375" style="22" customWidth="1"/>
    <col min="14343" max="14343" width="19.7109375" style="22" customWidth="1"/>
    <col min="14344" max="14592" width="9.140625" style="22"/>
    <col min="14593" max="14593" width="4.7109375" style="22" customWidth="1"/>
    <col min="14594" max="14594" width="39.85546875" style="22" customWidth="1"/>
    <col min="14595" max="14595" width="32.7109375" style="22" customWidth="1"/>
    <col min="14596" max="14596" width="15" style="22" customWidth="1"/>
    <col min="14597" max="14597" width="18.85546875" style="22" customWidth="1"/>
    <col min="14598" max="14598" width="158.7109375" style="22" customWidth="1"/>
    <col min="14599" max="14599" width="19.7109375" style="22" customWidth="1"/>
    <col min="14600" max="14848" width="9.140625" style="22"/>
    <col min="14849" max="14849" width="4.7109375" style="22" customWidth="1"/>
    <col min="14850" max="14850" width="39.85546875" style="22" customWidth="1"/>
    <col min="14851" max="14851" width="32.7109375" style="22" customWidth="1"/>
    <col min="14852" max="14852" width="15" style="22" customWidth="1"/>
    <col min="14853" max="14853" width="18.85546875" style="22" customWidth="1"/>
    <col min="14854" max="14854" width="158.7109375" style="22" customWidth="1"/>
    <col min="14855" max="14855" width="19.7109375" style="22" customWidth="1"/>
    <col min="14856" max="15104" width="9.140625" style="22"/>
    <col min="15105" max="15105" width="4.7109375" style="22" customWidth="1"/>
    <col min="15106" max="15106" width="39.85546875" style="22" customWidth="1"/>
    <col min="15107" max="15107" width="32.7109375" style="22" customWidth="1"/>
    <col min="15108" max="15108" width="15" style="22" customWidth="1"/>
    <col min="15109" max="15109" width="18.85546875" style="22" customWidth="1"/>
    <col min="15110" max="15110" width="158.7109375" style="22" customWidth="1"/>
    <col min="15111" max="15111" width="19.7109375" style="22" customWidth="1"/>
    <col min="15112" max="15360" width="9.140625" style="22"/>
    <col min="15361" max="15361" width="4.7109375" style="22" customWidth="1"/>
    <col min="15362" max="15362" width="39.85546875" style="22" customWidth="1"/>
    <col min="15363" max="15363" width="32.7109375" style="22" customWidth="1"/>
    <col min="15364" max="15364" width="15" style="22" customWidth="1"/>
    <col min="15365" max="15365" width="18.85546875" style="22" customWidth="1"/>
    <col min="15366" max="15366" width="158.7109375" style="22" customWidth="1"/>
    <col min="15367" max="15367" width="19.7109375" style="22" customWidth="1"/>
    <col min="15368" max="15616" width="9.140625" style="22"/>
    <col min="15617" max="15617" width="4.7109375" style="22" customWidth="1"/>
    <col min="15618" max="15618" width="39.85546875" style="22" customWidth="1"/>
    <col min="15619" max="15619" width="32.7109375" style="22" customWidth="1"/>
    <col min="15620" max="15620" width="15" style="22" customWidth="1"/>
    <col min="15621" max="15621" width="18.85546875" style="22" customWidth="1"/>
    <col min="15622" max="15622" width="158.7109375" style="22" customWidth="1"/>
    <col min="15623" max="15623" width="19.7109375" style="22" customWidth="1"/>
    <col min="15624" max="15872" width="9.140625" style="22"/>
    <col min="15873" max="15873" width="4.7109375" style="22" customWidth="1"/>
    <col min="15874" max="15874" width="39.85546875" style="22" customWidth="1"/>
    <col min="15875" max="15875" width="32.7109375" style="22" customWidth="1"/>
    <col min="15876" max="15876" width="15" style="22" customWidth="1"/>
    <col min="15877" max="15877" width="18.85546875" style="22" customWidth="1"/>
    <col min="15878" max="15878" width="158.7109375" style="22" customWidth="1"/>
    <col min="15879" max="15879" width="19.7109375" style="22" customWidth="1"/>
    <col min="15880" max="16128" width="9.140625" style="22"/>
    <col min="16129" max="16129" width="4.7109375" style="22" customWidth="1"/>
    <col min="16130" max="16130" width="39.85546875" style="22" customWidth="1"/>
    <col min="16131" max="16131" width="32.7109375" style="22" customWidth="1"/>
    <col min="16132" max="16132" width="15" style="22" customWidth="1"/>
    <col min="16133" max="16133" width="18.85546875" style="22" customWidth="1"/>
    <col min="16134" max="16134" width="158.7109375" style="22" customWidth="1"/>
    <col min="16135" max="16135" width="19.7109375" style="22" customWidth="1"/>
    <col min="16136" max="16384" width="9.140625" style="22"/>
  </cols>
  <sheetData>
    <row r="1" spans="1:7" ht="43.5" customHeight="1" x14ac:dyDescent="0.25">
      <c r="A1" s="21"/>
      <c r="B1" s="28" t="s">
        <v>28</v>
      </c>
      <c r="C1" s="21"/>
      <c r="D1" s="21"/>
      <c r="E1" s="21"/>
      <c r="F1" s="21"/>
      <c r="G1" s="21"/>
    </row>
    <row r="2" spans="1:7" ht="56.25" x14ac:dyDescent="0.2">
      <c r="A2" s="24" t="s">
        <v>0</v>
      </c>
      <c r="B2" s="24" t="s">
        <v>1</v>
      </c>
      <c r="C2" s="24" t="s">
        <v>2</v>
      </c>
      <c r="D2" s="24" t="s">
        <v>25</v>
      </c>
      <c r="E2" s="24" t="s">
        <v>26</v>
      </c>
      <c r="F2" s="24" t="s">
        <v>4</v>
      </c>
    </row>
    <row r="3" spans="1:7" ht="18.75" x14ac:dyDescent="0.2">
      <c r="A3" s="25">
        <v>1</v>
      </c>
      <c r="B3" s="25">
        <v>2</v>
      </c>
      <c r="C3" s="25">
        <v>3</v>
      </c>
      <c r="D3" s="25">
        <v>4</v>
      </c>
      <c r="E3" s="25">
        <v>5</v>
      </c>
      <c r="F3" s="25">
        <v>6</v>
      </c>
    </row>
    <row r="4" spans="1:7" ht="56.25" x14ac:dyDescent="0.2">
      <c r="A4" s="26">
        <v>1</v>
      </c>
      <c r="B4" s="23" t="s">
        <v>30</v>
      </c>
      <c r="C4" s="119" t="s">
        <v>28</v>
      </c>
      <c r="D4" s="119" t="s">
        <v>29</v>
      </c>
      <c r="E4" s="128">
        <v>-0.02</v>
      </c>
      <c r="F4" s="129" t="s">
        <v>15</v>
      </c>
    </row>
    <row r="5" spans="1:7" ht="56.25" x14ac:dyDescent="0.2">
      <c r="A5" s="26">
        <v>2</v>
      </c>
      <c r="B5" s="23" t="s">
        <v>7</v>
      </c>
      <c r="C5" s="119" t="s">
        <v>28</v>
      </c>
      <c r="D5" s="119" t="s">
        <v>29</v>
      </c>
      <c r="E5" s="128">
        <v>0.03</v>
      </c>
      <c r="F5" s="129" t="s">
        <v>6</v>
      </c>
    </row>
    <row r="6" spans="1:7" ht="56.25" x14ac:dyDescent="0.2">
      <c r="A6" s="26">
        <v>3</v>
      </c>
      <c r="B6" s="23" t="s">
        <v>31</v>
      </c>
      <c r="C6" s="119" t="s">
        <v>28</v>
      </c>
      <c r="D6" s="119" t="s">
        <v>29</v>
      </c>
      <c r="E6" s="128">
        <v>0.12</v>
      </c>
      <c r="F6" s="129" t="s">
        <v>12</v>
      </c>
    </row>
    <row r="7" spans="1:7" ht="56.25" x14ac:dyDescent="0.2">
      <c r="A7" s="26">
        <v>4</v>
      </c>
      <c r="B7" s="23" t="s">
        <v>32</v>
      </c>
      <c r="C7" s="119" t="s">
        <v>28</v>
      </c>
      <c r="D7" s="119" t="s">
        <v>29</v>
      </c>
      <c r="E7" s="128">
        <v>0.15</v>
      </c>
      <c r="F7" s="129" t="s">
        <v>12</v>
      </c>
    </row>
    <row r="8" spans="1:7" ht="56.25" x14ac:dyDescent="0.2">
      <c r="A8" s="26">
        <v>5</v>
      </c>
      <c r="B8" s="23" t="s">
        <v>13</v>
      </c>
      <c r="C8" s="119" t="s">
        <v>28</v>
      </c>
      <c r="D8" s="119" t="s">
        <v>29</v>
      </c>
      <c r="E8" s="128">
        <v>-0.04</v>
      </c>
      <c r="F8" s="129" t="s">
        <v>15</v>
      </c>
    </row>
    <row r="9" spans="1:7" ht="56.25" x14ac:dyDescent="0.2">
      <c r="A9" s="26">
        <v>6</v>
      </c>
      <c r="B9" s="23" t="s">
        <v>33</v>
      </c>
      <c r="C9" s="119" t="s">
        <v>28</v>
      </c>
      <c r="D9" s="119" t="s">
        <v>29</v>
      </c>
      <c r="E9" s="128">
        <v>0</v>
      </c>
      <c r="F9" s="129" t="s">
        <v>6</v>
      </c>
    </row>
    <row r="10" spans="1:7" ht="56.25" x14ac:dyDescent="0.2">
      <c r="A10" s="26">
        <v>7</v>
      </c>
      <c r="B10" s="23" t="s">
        <v>16</v>
      </c>
      <c r="C10" s="119" t="s">
        <v>28</v>
      </c>
      <c r="D10" s="119" t="s">
        <v>29</v>
      </c>
      <c r="E10" s="128">
        <v>-0.04</v>
      </c>
      <c r="F10" s="129" t="s">
        <v>15</v>
      </c>
    </row>
    <row r="11" spans="1:7" ht="56.25" x14ac:dyDescent="0.2">
      <c r="A11" s="26">
        <v>8</v>
      </c>
      <c r="B11" s="23" t="s">
        <v>34</v>
      </c>
      <c r="C11" s="119" t="s">
        <v>28</v>
      </c>
      <c r="D11" s="119" t="s">
        <v>29</v>
      </c>
      <c r="E11" s="128">
        <v>0.16</v>
      </c>
      <c r="F11" s="129" t="s">
        <v>12</v>
      </c>
    </row>
    <row r="12" spans="1:7" ht="56.25" x14ac:dyDescent="0.2">
      <c r="A12" s="26">
        <v>9</v>
      </c>
      <c r="B12" s="23" t="s">
        <v>35</v>
      </c>
      <c r="C12" s="119" t="s">
        <v>28</v>
      </c>
      <c r="D12" s="119" t="s">
        <v>29</v>
      </c>
      <c r="E12" s="128">
        <v>-0.02</v>
      </c>
      <c r="F12" s="129" t="s">
        <v>15</v>
      </c>
    </row>
    <row r="13" spans="1:7" ht="56.25" x14ac:dyDescent="0.2">
      <c r="A13" s="26">
        <v>10</v>
      </c>
      <c r="B13" s="23" t="s">
        <v>19</v>
      </c>
      <c r="C13" s="119" t="s">
        <v>28</v>
      </c>
      <c r="D13" s="119" t="s">
        <v>29</v>
      </c>
      <c r="E13" s="128">
        <v>-0.02</v>
      </c>
      <c r="F13" s="129" t="s">
        <v>15</v>
      </c>
    </row>
    <row r="14" spans="1:7" ht="56.25" x14ac:dyDescent="0.2">
      <c r="A14" s="26">
        <v>11</v>
      </c>
      <c r="B14" s="23" t="s">
        <v>36</v>
      </c>
      <c r="C14" s="119" t="s">
        <v>28</v>
      </c>
      <c r="D14" s="119" t="s">
        <v>29</v>
      </c>
      <c r="E14" s="128">
        <v>0.18</v>
      </c>
      <c r="F14" s="129" t="s">
        <v>12</v>
      </c>
    </row>
    <row r="15" spans="1:7" ht="56.25" x14ac:dyDescent="0.2">
      <c r="A15" s="26">
        <v>12</v>
      </c>
      <c r="B15" s="23" t="s">
        <v>37</v>
      </c>
      <c r="C15" s="119" t="s">
        <v>28</v>
      </c>
      <c r="D15" s="119" t="s">
        <v>29</v>
      </c>
      <c r="E15" s="128">
        <v>0.28000000000000003</v>
      </c>
      <c r="F15" s="129" t="s">
        <v>12</v>
      </c>
    </row>
    <row r="16" spans="1:7" ht="56.25" x14ac:dyDescent="0.2">
      <c r="A16" s="26">
        <v>13</v>
      </c>
      <c r="B16" s="23" t="s">
        <v>38</v>
      </c>
      <c r="C16" s="119" t="s">
        <v>28</v>
      </c>
      <c r="D16" s="119" t="s">
        <v>29</v>
      </c>
      <c r="E16" s="128">
        <v>-0.04</v>
      </c>
      <c r="F16" s="129" t="s">
        <v>15</v>
      </c>
    </row>
    <row r="17" spans="1:7" ht="56.25" x14ac:dyDescent="0.2">
      <c r="A17" s="26">
        <v>14</v>
      </c>
      <c r="B17" s="23" t="s">
        <v>39</v>
      </c>
      <c r="C17" s="119" t="s">
        <v>28</v>
      </c>
      <c r="D17" s="119" t="s">
        <v>29</v>
      </c>
      <c r="E17" s="128">
        <v>0.06</v>
      </c>
      <c r="F17" s="129" t="s">
        <v>6</v>
      </c>
    </row>
    <row r="18" spans="1:7" ht="56.25" x14ac:dyDescent="0.2">
      <c r="A18" s="26">
        <v>15</v>
      </c>
      <c r="B18" s="23" t="s">
        <v>40</v>
      </c>
      <c r="C18" s="119" t="s">
        <v>28</v>
      </c>
      <c r="D18" s="119" t="s">
        <v>29</v>
      </c>
      <c r="E18" s="128">
        <v>-7.0000000000000007E-2</v>
      </c>
      <c r="F18" s="129" t="s">
        <v>10</v>
      </c>
    </row>
    <row r="19" spans="1:7" x14ac:dyDescent="0.2">
      <c r="A19" s="27"/>
      <c r="B19" s="27"/>
      <c r="C19" s="27"/>
      <c r="D19" s="27"/>
      <c r="E19" s="27"/>
      <c r="F19" s="27"/>
      <c r="G19" s="27"/>
    </row>
  </sheetData>
  <printOptions horizontalCentered="1"/>
  <pageMargins left="0.31496062992125984" right="0.31496062992125984" top="0.74803149606299213" bottom="0.74803149606299213" header="0.31496062992125984" footer="0.31496062992125984"/>
  <pageSetup paperSize="9" scale="9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70" zoomScaleNormal="70" workbookViewId="0">
      <selection activeCell="C4" sqref="C4"/>
    </sheetView>
  </sheetViews>
  <sheetFormatPr defaultRowHeight="12.75" x14ac:dyDescent="0.2"/>
  <cols>
    <col min="1" max="1" width="9.140625" style="104"/>
    <col min="2" max="2" width="26.7109375" style="104" customWidth="1"/>
    <col min="3" max="3" width="86.85546875" style="104" customWidth="1"/>
    <col min="4" max="4" width="43.85546875" style="104" customWidth="1"/>
    <col min="5" max="5" width="26.28515625" style="104" customWidth="1"/>
    <col min="6" max="6" width="32" style="104" customWidth="1"/>
    <col min="7" max="257" width="9.140625" style="104"/>
    <col min="258" max="258" width="26.7109375" style="104" customWidth="1"/>
    <col min="259" max="259" width="86.85546875" style="104" customWidth="1"/>
    <col min="260" max="260" width="43.85546875" style="104" customWidth="1"/>
    <col min="261" max="261" width="26.28515625" style="104" customWidth="1"/>
    <col min="262" max="262" width="32" style="104" customWidth="1"/>
    <col min="263" max="513" width="9.140625" style="104"/>
    <col min="514" max="514" width="26.7109375" style="104" customWidth="1"/>
    <col min="515" max="515" width="86.85546875" style="104" customWidth="1"/>
    <col min="516" max="516" width="43.85546875" style="104" customWidth="1"/>
    <col min="517" max="517" width="26.28515625" style="104" customWidth="1"/>
    <col min="518" max="518" width="32" style="104" customWidth="1"/>
    <col min="519" max="769" width="9.140625" style="104"/>
    <col min="770" max="770" width="26.7109375" style="104" customWidth="1"/>
    <col min="771" max="771" width="86.85546875" style="104" customWidth="1"/>
    <col min="772" max="772" width="43.85546875" style="104" customWidth="1"/>
    <col min="773" max="773" width="26.28515625" style="104" customWidth="1"/>
    <col min="774" max="774" width="32" style="104" customWidth="1"/>
    <col min="775" max="1025" width="9.140625" style="104"/>
    <col min="1026" max="1026" width="26.7109375" style="104" customWidth="1"/>
    <col min="1027" max="1027" width="86.85546875" style="104" customWidth="1"/>
    <col min="1028" max="1028" width="43.85546875" style="104" customWidth="1"/>
    <col min="1029" max="1029" width="26.28515625" style="104" customWidth="1"/>
    <col min="1030" max="1030" width="32" style="104" customWidth="1"/>
    <col min="1031" max="1281" width="9.140625" style="104"/>
    <col min="1282" max="1282" width="26.7109375" style="104" customWidth="1"/>
    <col min="1283" max="1283" width="86.85546875" style="104" customWidth="1"/>
    <col min="1284" max="1284" width="43.85546875" style="104" customWidth="1"/>
    <col min="1285" max="1285" width="26.28515625" style="104" customWidth="1"/>
    <col min="1286" max="1286" width="32" style="104" customWidth="1"/>
    <col min="1287" max="1537" width="9.140625" style="104"/>
    <col min="1538" max="1538" width="26.7109375" style="104" customWidth="1"/>
    <col min="1539" max="1539" width="86.85546875" style="104" customWidth="1"/>
    <col min="1540" max="1540" width="43.85546875" style="104" customWidth="1"/>
    <col min="1541" max="1541" width="26.28515625" style="104" customWidth="1"/>
    <col min="1542" max="1542" width="32" style="104" customWidth="1"/>
    <col min="1543" max="1793" width="9.140625" style="104"/>
    <col min="1794" max="1794" width="26.7109375" style="104" customWidth="1"/>
    <col min="1795" max="1795" width="86.85546875" style="104" customWidth="1"/>
    <col min="1796" max="1796" width="43.85546875" style="104" customWidth="1"/>
    <col min="1797" max="1797" width="26.28515625" style="104" customWidth="1"/>
    <col min="1798" max="1798" width="32" style="104" customWidth="1"/>
    <col min="1799" max="2049" width="9.140625" style="104"/>
    <col min="2050" max="2050" width="26.7109375" style="104" customWidth="1"/>
    <col min="2051" max="2051" width="86.85546875" style="104" customWidth="1"/>
    <col min="2052" max="2052" width="43.85546875" style="104" customWidth="1"/>
    <col min="2053" max="2053" width="26.28515625" style="104" customWidth="1"/>
    <col min="2054" max="2054" width="32" style="104" customWidth="1"/>
    <col min="2055" max="2305" width="9.140625" style="104"/>
    <col min="2306" max="2306" width="26.7109375" style="104" customWidth="1"/>
    <col min="2307" max="2307" width="86.85546875" style="104" customWidth="1"/>
    <col min="2308" max="2308" width="43.85546875" style="104" customWidth="1"/>
    <col min="2309" max="2309" width="26.28515625" style="104" customWidth="1"/>
    <col min="2310" max="2310" width="32" style="104" customWidth="1"/>
    <col min="2311" max="2561" width="9.140625" style="104"/>
    <col min="2562" max="2562" width="26.7109375" style="104" customWidth="1"/>
    <col min="2563" max="2563" width="86.85546875" style="104" customWidth="1"/>
    <col min="2564" max="2564" width="43.85546875" style="104" customWidth="1"/>
    <col min="2565" max="2565" width="26.28515625" style="104" customWidth="1"/>
    <col min="2566" max="2566" width="32" style="104" customWidth="1"/>
    <col min="2567" max="2817" width="9.140625" style="104"/>
    <col min="2818" max="2818" width="26.7109375" style="104" customWidth="1"/>
    <col min="2819" max="2819" width="86.85546875" style="104" customWidth="1"/>
    <col min="2820" max="2820" width="43.85546875" style="104" customWidth="1"/>
    <col min="2821" max="2821" width="26.28515625" style="104" customWidth="1"/>
    <col min="2822" max="2822" width="32" style="104" customWidth="1"/>
    <col min="2823" max="3073" width="9.140625" style="104"/>
    <col min="3074" max="3074" width="26.7109375" style="104" customWidth="1"/>
    <col min="3075" max="3075" width="86.85546875" style="104" customWidth="1"/>
    <col min="3076" max="3076" width="43.85546875" style="104" customWidth="1"/>
    <col min="3077" max="3077" width="26.28515625" style="104" customWidth="1"/>
    <col min="3078" max="3078" width="32" style="104" customWidth="1"/>
    <col min="3079" max="3329" width="9.140625" style="104"/>
    <col min="3330" max="3330" width="26.7109375" style="104" customWidth="1"/>
    <col min="3331" max="3331" width="86.85546875" style="104" customWidth="1"/>
    <col min="3332" max="3332" width="43.85546875" style="104" customWidth="1"/>
    <col min="3333" max="3333" width="26.28515625" style="104" customWidth="1"/>
    <col min="3334" max="3334" width="32" style="104" customWidth="1"/>
    <col min="3335" max="3585" width="9.140625" style="104"/>
    <col min="3586" max="3586" width="26.7109375" style="104" customWidth="1"/>
    <col min="3587" max="3587" width="86.85546875" style="104" customWidth="1"/>
    <col min="3588" max="3588" width="43.85546875" style="104" customWidth="1"/>
    <col min="3589" max="3589" width="26.28515625" style="104" customWidth="1"/>
    <col min="3590" max="3590" width="32" style="104" customWidth="1"/>
    <col min="3591" max="3841" width="9.140625" style="104"/>
    <col min="3842" max="3842" width="26.7109375" style="104" customWidth="1"/>
    <col min="3843" max="3843" width="86.85546875" style="104" customWidth="1"/>
    <col min="3844" max="3844" width="43.85546875" style="104" customWidth="1"/>
    <col min="3845" max="3845" width="26.28515625" style="104" customWidth="1"/>
    <col min="3846" max="3846" width="32" style="104" customWidth="1"/>
    <col min="3847" max="4097" width="9.140625" style="104"/>
    <col min="4098" max="4098" width="26.7109375" style="104" customWidth="1"/>
    <col min="4099" max="4099" width="86.85546875" style="104" customWidth="1"/>
    <col min="4100" max="4100" width="43.85546875" style="104" customWidth="1"/>
    <col min="4101" max="4101" width="26.28515625" style="104" customWidth="1"/>
    <col min="4102" max="4102" width="32" style="104" customWidth="1"/>
    <col min="4103" max="4353" width="9.140625" style="104"/>
    <col min="4354" max="4354" width="26.7109375" style="104" customWidth="1"/>
    <col min="4355" max="4355" width="86.85546875" style="104" customWidth="1"/>
    <col min="4356" max="4356" width="43.85546875" style="104" customWidth="1"/>
    <col min="4357" max="4357" width="26.28515625" style="104" customWidth="1"/>
    <col min="4358" max="4358" width="32" style="104" customWidth="1"/>
    <col min="4359" max="4609" width="9.140625" style="104"/>
    <col min="4610" max="4610" width="26.7109375" style="104" customWidth="1"/>
    <col min="4611" max="4611" width="86.85546875" style="104" customWidth="1"/>
    <col min="4612" max="4612" width="43.85546875" style="104" customWidth="1"/>
    <col min="4613" max="4613" width="26.28515625" style="104" customWidth="1"/>
    <col min="4614" max="4614" width="32" style="104" customWidth="1"/>
    <col min="4615" max="4865" width="9.140625" style="104"/>
    <col min="4866" max="4866" width="26.7109375" style="104" customWidth="1"/>
    <col min="4867" max="4867" width="86.85546875" style="104" customWidth="1"/>
    <col min="4868" max="4868" width="43.85546875" style="104" customWidth="1"/>
    <col min="4869" max="4869" width="26.28515625" style="104" customWidth="1"/>
    <col min="4870" max="4870" width="32" style="104" customWidth="1"/>
    <col min="4871" max="5121" width="9.140625" style="104"/>
    <col min="5122" max="5122" width="26.7109375" style="104" customWidth="1"/>
    <col min="5123" max="5123" width="86.85546875" style="104" customWidth="1"/>
    <col min="5124" max="5124" width="43.85546875" style="104" customWidth="1"/>
    <col min="5125" max="5125" width="26.28515625" style="104" customWidth="1"/>
    <col min="5126" max="5126" width="32" style="104" customWidth="1"/>
    <col min="5127" max="5377" width="9.140625" style="104"/>
    <col min="5378" max="5378" width="26.7109375" style="104" customWidth="1"/>
    <col min="5379" max="5379" width="86.85546875" style="104" customWidth="1"/>
    <col min="5380" max="5380" width="43.85546875" style="104" customWidth="1"/>
    <col min="5381" max="5381" width="26.28515625" style="104" customWidth="1"/>
    <col min="5382" max="5382" width="32" style="104" customWidth="1"/>
    <col min="5383" max="5633" width="9.140625" style="104"/>
    <col min="5634" max="5634" width="26.7109375" style="104" customWidth="1"/>
    <col min="5635" max="5635" width="86.85546875" style="104" customWidth="1"/>
    <col min="5636" max="5636" width="43.85546875" style="104" customWidth="1"/>
    <col min="5637" max="5637" width="26.28515625" style="104" customWidth="1"/>
    <col min="5638" max="5638" width="32" style="104" customWidth="1"/>
    <col min="5639" max="5889" width="9.140625" style="104"/>
    <col min="5890" max="5890" width="26.7109375" style="104" customWidth="1"/>
    <col min="5891" max="5891" width="86.85546875" style="104" customWidth="1"/>
    <col min="5892" max="5892" width="43.85546875" style="104" customWidth="1"/>
    <col min="5893" max="5893" width="26.28515625" style="104" customWidth="1"/>
    <col min="5894" max="5894" width="32" style="104" customWidth="1"/>
    <col min="5895" max="6145" width="9.140625" style="104"/>
    <col min="6146" max="6146" width="26.7109375" style="104" customWidth="1"/>
    <col min="6147" max="6147" width="86.85546875" style="104" customWidth="1"/>
    <col min="6148" max="6148" width="43.85546875" style="104" customWidth="1"/>
    <col min="6149" max="6149" width="26.28515625" style="104" customWidth="1"/>
    <col min="6150" max="6150" width="32" style="104" customWidth="1"/>
    <col min="6151" max="6401" width="9.140625" style="104"/>
    <col min="6402" max="6402" width="26.7109375" style="104" customWidth="1"/>
    <col min="6403" max="6403" width="86.85546875" style="104" customWidth="1"/>
    <col min="6404" max="6404" width="43.85546875" style="104" customWidth="1"/>
    <col min="6405" max="6405" width="26.28515625" style="104" customWidth="1"/>
    <col min="6406" max="6406" width="32" style="104" customWidth="1"/>
    <col min="6407" max="6657" width="9.140625" style="104"/>
    <col min="6658" max="6658" width="26.7109375" style="104" customWidth="1"/>
    <col min="6659" max="6659" width="86.85546875" style="104" customWidth="1"/>
    <col min="6660" max="6660" width="43.85546875" style="104" customWidth="1"/>
    <col min="6661" max="6661" width="26.28515625" style="104" customWidth="1"/>
    <col min="6662" max="6662" width="32" style="104" customWidth="1"/>
    <col min="6663" max="6913" width="9.140625" style="104"/>
    <col min="6914" max="6914" width="26.7109375" style="104" customWidth="1"/>
    <col min="6915" max="6915" width="86.85546875" style="104" customWidth="1"/>
    <col min="6916" max="6916" width="43.85546875" style="104" customWidth="1"/>
    <col min="6917" max="6917" width="26.28515625" style="104" customWidth="1"/>
    <col min="6918" max="6918" width="32" style="104" customWidth="1"/>
    <col min="6919" max="7169" width="9.140625" style="104"/>
    <col min="7170" max="7170" width="26.7109375" style="104" customWidth="1"/>
    <col min="7171" max="7171" width="86.85546875" style="104" customWidth="1"/>
    <col min="7172" max="7172" width="43.85546875" style="104" customWidth="1"/>
    <col min="7173" max="7173" width="26.28515625" style="104" customWidth="1"/>
    <col min="7174" max="7174" width="32" style="104" customWidth="1"/>
    <col min="7175" max="7425" width="9.140625" style="104"/>
    <col min="7426" max="7426" width="26.7109375" style="104" customWidth="1"/>
    <col min="7427" max="7427" width="86.85546875" style="104" customWidth="1"/>
    <col min="7428" max="7428" width="43.85546875" style="104" customWidth="1"/>
    <col min="7429" max="7429" width="26.28515625" style="104" customWidth="1"/>
    <col min="7430" max="7430" width="32" style="104" customWidth="1"/>
    <col min="7431" max="7681" width="9.140625" style="104"/>
    <col min="7682" max="7682" width="26.7109375" style="104" customWidth="1"/>
    <col min="7683" max="7683" width="86.85546875" style="104" customWidth="1"/>
    <col min="7684" max="7684" width="43.85546875" style="104" customWidth="1"/>
    <col min="7685" max="7685" width="26.28515625" style="104" customWidth="1"/>
    <col min="7686" max="7686" width="32" style="104" customWidth="1"/>
    <col min="7687" max="7937" width="9.140625" style="104"/>
    <col min="7938" max="7938" width="26.7109375" style="104" customWidth="1"/>
    <col min="7939" max="7939" width="86.85546875" style="104" customWidth="1"/>
    <col min="7940" max="7940" width="43.85546875" style="104" customWidth="1"/>
    <col min="7941" max="7941" width="26.28515625" style="104" customWidth="1"/>
    <col min="7942" max="7942" width="32" style="104" customWidth="1"/>
    <col min="7943" max="8193" width="9.140625" style="104"/>
    <col min="8194" max="8194" width="26.7109375" style="104" customWidth="1"/>
    <col min="8195" max="8195" width="86.85546875" style="104" customWidth="1"/>
    <col min="8196" max="8196" width="43.85546875" style="104" customWidth="1"/>
    <col min="8197" max="8197" width="26.28515625" style="104" customWidth="1"/>
    <col min="8198" max="8198" width="32" style="104" customWidth="1"/>
    <col min="8199" max="8449" width="9.140625" style="104"/>
    <col min="8450" max="8450" width="26.7109375" style="104" customWidth="1"/>
    <col min="8451" max="8451" width="86.85546875" style="104" customWidth="1"/>
    <col min="8452" max="8452" width="43.85546875" style="104" customWidth="1"/>
    <col min="8453" max="8453" width="26.28515625" style="104" customWidth="1"/>
    <col min="8454" max="8454" width="32" style="104" customWidth="1"/>
    <col min="8455" max="8705" width="9.140625" style="104"/>
    <col min="8706" max="8706" width="26.7109375" style="104" customWidth="1"/>
    <col min="8707" max="8707" width="86.85546875" style="104" customWidth="1"/>
    <col min="8708" max="8708" width="43.85546875" style="104" customWidth="1"/>
    <col min="8709" max="8709" width="26.28515625" style="104" customWidth="1"/>
    <col min="8710" max="8710" width="32" style="104" customWidth="1"/>
    <col min="8711" max="8961" width="9.140625" style="104"/>
    <col min="8962" max="8962" width="26.7109375" style="104" customWidth="1"/>
    <col min="8963" max="8963" width="86.85546875" style="104" customWidth="1"/>
    <col min="8964" max="8964" width="43.85546875" style="104" customWidth="1"/>
    <col min="8965" max="8965" width="26.28515625" style="104" customWidth="1"/>
    <col min="8966" max="8966" width="32" style="104" customWidth="1"/>
    <col min="8967" max="9217" width="9.140625" style="104"/>
    <col min="9218" max="9218" width="26.7109375" style="104" customWidth="1"/>
    <col min="9219" max="9219" width="86.85546875" style="104" customWidth="1"/>
    <col min="9220" max="9220" width="43.85546875" style="104" customWidth="1"/>
    <col min="9221" max="9221" width="26.28515625" style="104" customWidth="1"/>
    <col min="9222" max="9222" width="32" style="104" customWidth="1"/>
    <col min="9223" max="9473" width="9.140625" style="104"/>
    <col min="9474" max="9474" width="26.7109375" style="104" customWidth="1"/>
    <col min="9475" max="9475" width="86.85546875" style="104" customWidth="1"/>
    <col min="9476" max="9476" width="43.85546875" style="104" customWidth="1"/>
    <col min="9477" max="9477" width="26.28515625" style="104" customWidth="1"/>
    <col min="9478" max="9478" width="32" style="104" customWidth="1"/>
    <col min="9479" max="9729" width="9.140625" style="104"/>
    <col min="9730" max="9730" width="26.7109375" style="104" customWidth="1"/>
    <col min="9731" max="9731" width="86.85546875" style="104" customWidth="1"/>
    <col min="9732" max="9732" width="43.85546875" style="104" customWidth="1"/>
    <col min="9733" max="9733" width="26.28515625" style="104" customWidth="1"/>
    <col min="9734" max="9734" width="32" style="104" customWidth="1"/>
    <col min="9735" max="9985" width="9.140625" style="104"/>
    <col min="9986" max="9986" width="26.7109375" style="104" customWidth="1"/>
    <col min="9987" max="9987" width="86.85546875" style="104" customWidth="1"/>
    <col min="9988" max="9988" width="43.85546875" style="104" customWidth="1"/>
    <col min="9989" max="9989" width="26.28515625" style="104" customWidth="1"/>
    <col min="9990" max="9990" width="32" style="104" customWidth="1"/>
    <col min="9991" max="10241" width="9.140625" style="104"/>
    <col min="10242" max="10242" width="26.7109375" style="104" customWidth="1"/>
    <col min="10243" max="10243" width="86.85546875" style="104" customWidth="1"/>
    <col min="10244" max="10244" width="43.85546875" style="104" customWidth="1"/>
    <col min="10245" max="10245" width="26.28515625" style="104" customWidth="1"/>
    <col min="10246" max="10246" width="32" style="104" customWidth="1"/>
    <col min="10247" max="10497" width="9.140625" style="104"/>
    <col min="10498" max="10498" width="26.7109375" style="104" customWidth="1"/>
    <col min="10499" max="10499" width="86.85546875" style="104" customWidth="1"/>
    <col min="10500" max="10500" width="43.85546875" style="104" customWidth="1"/>
    <col min="10501" max="10501" width="26.28515625" style="104" customWidth="1"/>
    <col min="10502" max="10502" width="32" style="104" customWidth="1"/>
    <col min="10503" max="10753" width="9.140625" style="104"/>
    <col min="10754" max="10754" width="26.7109375" style="104" customWidth="1"/>
    <col min="10755" max="10755" width="86.85546875" style="104" customWidth="1"/>
    <col min="10756" max="10756" width="43.85546875" style="104" customWidth="1"/>
    <col min="10757" max="10757" width="26.28515625" style="104" customWidth="1"/>
    <col min="10758" max="10758" width="32" style="104" customWidth="1"/>
    <col min="10759" max="11009" width="9.140625" style="104"/>
    <col min="11010" max="11010" width="26.7109375" style="104" customWidth="1"/>
    <col min="11011" max="11011" width="86.85546875" style="104" customWidth="1"/>
    <col min="11012" max="11012" width="43.85546875" style="104" customWidth="1"/>
    <col min="11013" max="11013" width="26.28515625" style="104" customWidth="1"/>
    <col min="11014" max="11014" width="32" style="104" customWidth="1"/>
    <col min="11015" max="11265" width="9.140625" style="104"/>
    <col min="11266" max="11266" width="26.7109375" style="104" customWidth="1"/>
    <col min="11267" max="11267" width="86.85546875" style="104" customWidth="1"/>
    <col min="11268" max="11268" width="43.85546875" style="104" customWidth="1"/>
    <col min="11269" max="11269" width="26.28515625" style="104" customWidth="1"/>
    <col min="11270" max="11270" width="32" style="104" customWidth="1"/>
    <col min="11271" max="11521" width="9.140625" style="104"/>
    <col min="11522" max="11522" width="26.7109375" style="104" customWidth="1"/>
    <col min="11523" max="11523" width="86.85546875" style="104" customWidth="1"/>
    <col min="11524" max="11524" width="43.85546875" style="104" customWidth="1"/>
    <col min="11525" max="11525" width="26.28515625" style="104" customWidth="1"/>
    <col min="11526" max="11526" width="32" style="104" customWidth="1"/>
    <col min="11527" max="11777" width="9.140625" style="104"/>
    <col min="11778" max="11778" width="26.7109375" style="104" customWidth="1"/>
    <col min="11779" max="11779" width="86.85546875" style="104" customWidth="1"/>
    <col min="11780" max="11780" width="43.85546875" style="104" customWidth="1"/>
    <col min="11781" max="11781" width="26.28515625" style="104" customWidth="1"/>
    <col min="11782" max="11782" width="32" style="104" customWidth="1"/>
    <col min="11783" max="12033" width="9.140625" style="104"/>
    <col min="12034" max="12034" width="26.7109375" style="104" customWidth="1"/>
    <col min="12035" max="12035" width="86.85546875" style="104" customWidth="1"/>
    <col min="12036" max="12036" width="43.85546875" style="104" customWidth="1"/>
    <col min="12037" max="12037" width="26.28515625" style="104" customWidth="1"/>
    <col min="12038" max="12038" width="32" style="104" customWidth="1"/>
    <col min="12039" max="12289" width="9.140625" style="104"/>
    <col min="12290" max="12290" width="26.7109375" style="104" customWidth="1"/>
    <col min="12291" max="12291" width="86.85546875" style="104" customWidth="1"/>
    <col min="12292" max="12292" width="43.85546875" style="104" customWidth="1"/>
    <col min="12293" max="12293" width="26.28515625" style="104" customWidth="1"/>
    <col min="12294" max="12294" width="32" style="104" customWidth="1"/>
    <col min="12295" max="12545" width="9.140625" style="104"/>
    <col min="12546" max="12546" width="26.7109375" style="104" customWidth="1"/>
    <col min="12547" max="12547" width="86.85546875" style="104" customWidth="1"/>
    <col min="12548" max="12548" width="43.85546875" style="104" customWidth="1"/>
    <col min="12549" max="12549" width="26.28515625" style="104" customWidth="1"/>
    <col min="12550" max="12550" width="32" style="104" customWidth="1"/>
    <col min="12551" max="12801" width="9.140625" style="104"/>
    <col min="12802" max="12802" width="26.7109375" style="104" customWidth="1"/>
    <col min="12803" max="12803" width="86.85546875" style="104" customWidth="1"/>
    <col min="12804" max="12804" width="43.85546875" style="104" customWidth="1"/>
    <col min="12805" max="12805" width="26.28515625" style="104" customWidth="1"/>
    <col min="12806" max="12806" width="32" style="104" customWidth="1"/>
    <col min="12807" max="13057" width="9.140625" style="104"/>
    <col min="13058" max="13058" width="26.7109375" style="104" customWidth="1"/>
    <col min="13059" max="13059" width="86.85546875" style="104" customWidth="1"/>
    <col min="13060" max="13060" width="43.85546875" style="104" customWidth="1"/>
    <col min="13061" max="13061" width="26.28515625" style="104" customWidth="1"/>
    <col min="13062" max="13062" width="32" style="104" customWidth="1"/>
    <col min="13063" max="13313" width="9.140625" style="104"/>
    <col min="13314" max="13314" width="26.7109375" style="104" customWidth="1"/>
    <col min="13315" max="13315" width="86.85546875" style="104" customWidth="1"/>
    <col min="13316" max="13316" width="43.85546875" style="104" customWidth="1"/>
    <col min="13317" max="13317" width="26.28515625" style="104" customWidth="1"/>
    <col min="13318" max="13318" width="32" style="104" customWidth="1"/>
    <col min="13319" max="13569" width="9.140625" style="104"/>
    <col min="13570" max="13570" width="26.7109375" style="104" customWidth="1"/>
    <col min="13571" max="13571" width="86.85546875" style="104" customWidth="1"/>
    <col min="13572" max="13572" width="43.85546875" style="104" customWidth="1"/>
    <col min="13573" max="13573" width="26.28515625" style="104" customWidth="1"/>
    <col min="13574" max="13574" width="32" style="104" customWidth="1"/>
    <col min="13575" max="13825" width="9.140625" style="104"/>
    <col min="13826" max="13826" width="26.7109375" style="104" customWidth="1"/>
    <col min="13827" max="13827" width="86.85546875" style="104" customWidth="1"/>
    <col min="13828" max="13828" width="43.85546875" style="104" customWidth="1"/>
    <col min="13829" max="13829" width="26.28515625" style="104" customWidth="1"/>
    <col min="13830" max="13830" width="32" style="104" customWidth="1"/>
    <col min="13831" max="14081" width="9.140625" style="104"/>
    <col min="14082" max="14082" width="26.7109375" style="104" customWidth="1"/>
    <col min="14083" max="14083" width="86.85546875" style="104" customWidth="1"/>
    <col min="14084" max="14084" width="43.85546875" style="104" customWidth="1"/>
    <col min="14085" max="14085" width="26.28515625" style="104" customWidth="1"/>
    <col min="14086" max="14086" width="32" style="104" customWidth="1"/>
    <col min="14087" max="14337" width="9.140625" style="104"/>
    <col min="14338" max="14338" width="26.7109375" style="104" customWidth="1"/>
    <col min="14339" max="14339" width="86.85546875" style="104" customWidth="1"/>
    <col min="14340" max="14340" width="43.85546875" style="104" customWidth="1"/>
    <col min="14341" max="14341" width="26.28515625" style="104" customWidth="1"/>
    <col min="14342" max="14342" width="32" style="104" customWidth="1"/>
    <col min="14343" max="14593" width="9.140625" style="104"/>
    <col min="14594" max="14594" width="26.7109375" style="104" customWidth="1"/>
    <col min="14595" max="14595" width="86.85546875" style="104" customWidth="1"/>
    <col min="14596" max="14596" width="43.85546875" style="104" customWidth="1"/>
    <col min="14597" max="14597" width="26.28515625" style="104" customWidth="1"/>
    <col min="14598" max="14598" width="32" style="104" customWidth="1"/>
    <col min="14599" max="14849" width="9.140625" style="104"/>
    <col min="14850" max="14850" width="26.7109375" style="104" customWidth="1"/>
    <col min="14851" max="14851" width="86.85546875" style="104" customWidth="1"/>
    <col min="14852" max="14852" width="43.85546875" style="104" customWidth="1"/>
    <col min="14853" max="14853" width="26.28515625" style="104" customWidth="1"/>
    <col min="14854" max="14854" width="32" style="104" customWidth="1"/>
    <col min="14855" max="15105" width="9.140625" style="104"/>
    <col min="15106" max="15106" width="26.7109375" style="104" customWidth="1"/>
    <col min="15107" max="15107" width="86.85546875" style="104" customWidth="1"/>
    <col min="15108" max="15108" width="43.85546875" style="104" customWidth="1"/>
    <col min="15109" max="15109" width="26.28515625" style="104" customWidth="1"/>
    <col min="15110" max="15110" width="32" style="104" customWidth="1"/>
    <col min="15111" max="15361" width="9.140625" style="104"/>
    <col min="15362" max="15362" width="26.7109375" style="104" customWidth="1"/>
    <col min="15363" max="15363" width="86.85546875" style="104" customWidth="1"/>
    <col min="15364" max="15364" width="43.85546875" style="104" customWidth="1"/>
    <col min="15365" max="15365" width="26.28515625" style="104" customWidth="1"/>
    <col min="15366" max="15366" width="32" style="104" customWidth="1"/>
    <col min="15367" max="15617" width="9.140625" style="104"/>
    <col min="15618" max="15618" width="26.7109375" style="104" customWidth="1"/>
    <col min="15619" max="15619" width="86.85546875" style="104" customWidth="1"/>
    <col min="15620" max="15620" width="43.85546875" style="104" customWidth="1"/>
    <col min="15621" max="15621" width="26.28515625" style="104" customWidth="1"/>
    <col min="15622" max="15622" width="32" style="104" customWidth="1"/>
    <col min="15623" max="15873" width="9.140625" style="104"/>
    <col min="15874" max="15874" width="26.7109375" style="104" customWidth="1"/>
    <col min="15875" max="15875" width="86.85546875" style="104" customWidth="1"/>
    <col min="15876" max="15876" width="43.85546875" style="104" customWidth="1"/>
    <col min="15877" max="15877" width="26.28515625" style="104" customWidth="1"/>
    <col min="15878" max="15878" width="32" style="104" customWidth="1"/>
    <col min="15879" max="16129" width="9.140625" style="104"/>
    <col min="16130" max="16130" width="26.7109375" style="104" customWidth="1"/>
    <col min="16131" max="16131" width="86.85546875" style="104" customWidth="1"/>
    <col min="16132" max="16132" width="43.85546875" style="104" customWidth="1"/>
    <col min="16133" max="16133" width="26.28515625" style="104" customWidth="1"/>
    <col min="16134" max="16134" width="32" style="104" customWidth="1"/>
    <col min="16135" max="16384" width="9.140625" style="104"/>
  </cols>
  <sheetData>
    <row r="1" spans="1:7" ht="52.5" customHeight="1" x14ac:dyDescent="0.2">
      <c r="A1" s="217" t="s">
        <v>66</v>
      </c>
      <c r="B1" s="217"/>
      <c r="C1" s="217"/>
      <c r="D1" s="217"/>
      <c r="E1" s="217"/>
      <c r="F1" s="217"/>
    </row>
    <row r="2" spans="1:7" s="107" customFormat="1" ht="37.5" x14ac:dyDescent="0.25">
      <c r="A2" s="106" t="s">
        <v>0</v>
      </c>
      <c r="B2" s="106" t="s">
        <v>1</v>
      </c>
      <c r="C2" s="106" t="s">
        <v>76</v>
      </c>
      <c r="D2" s="106" t="s">
        <v>25</v>
      </c>
      <c r="E2" s="106" t="s">
        <v>26</v>
      </c>
      <c r="F2" s="106" t="s">
        <v>27</v>
      </c>
    </row>
    <row r="3" spans="1:7" s="107" customFormat="1" ht="18.75" x14ac:dyDescent="0.25">
      <c r="A3" s="106">
        <v>1</v>
      </c>
      <c r="B3" s="106">
        <v>2</v>
      </c>
      <c r="C3" s="106">
        <v>3</v>
      </c>
      <c r="D3" s="106">
        <v>4</v>
      </c>
      <c r="E3" s="106">
        <v>5</v>
      </c>
      <c r="F3" s="106">
        <v>6</v>
      </c>
    </row>
    <row r="4" spans="1:7" s="111" customFormat="1" ht="75" x14ac:dyDescent="0.25">
      <c r="A4" s="105">
        <v>1</v>
      </c>
      <c r="B4" s="108" t="s">
        <v>70</v>
      </c>
      <c r="C4" s="109" t="s">
        <v>66</v>
      </c>
      <c r="D4" s="109" t="s">
        <v>68</v>
      </c>
      <c r="E4" s="135" t="s">
        <v>142</v>
      </c>
      <c r="F4" s="136" t="s">
        <v>141</v>
      </c>
    </row>
    <row r="5" spans="1:7" s="111" customFormat="1" ht="75" x14ac:dyDescent="0.25">
      <c r="A5" s="105">
        <v>2</v>
      </c>
      <c r="B5" s="108" t="s">
        <v>71</v>
      </c>
      <c r="C5" s="109" t="s">
        <v>66</v>
      </c>
      <c r="D5" s="109" t="s">
        <v>68</v>
      </c>
      <c r="E5" s="135" t="s">
        <v>143</v>
      </c>
      <c r="F5" s="110"/>
      <c r="G5" s="112"/>
    </row>
    <row r="6" spans="1:7" s="111" customFormat="1" ht="150" x14ac:dyDescent="0.25">
      <c r="A6" s="105">
        <v>3</v>
      </c>
      <c r="B6" s="108" t="s">
        <v>72</v>
      </c>
      <c r="C6" s="109" t="s">
        <v>66</v>
      </c>
      <c r="D6" s="109" t="s">
        <v>68</v>
      </c>
      <c r="E6" s="113" t="s">
        <v>67</v>
      </c>
      <c r="F6" s="19" t="s">
        <v>60</v>
      </c>
      <c r="G6" s="112"/>
    </row>
    <row r="7" spans="1:7" s="111" customFormat="1" ht="75" x14ac:dyDescent="0.25">
      <c r="A7" s="105">
        <v>4</v>
      </c>
      <c r="B7" s="108" t="s">
        <v>73</v>
      </c>
      <c r="C7" s="109" t="s">
        <v>66</v>
      </c>
      <c r="D7" s="109" t="s">
        <v>68</v>
      </c>
      <c r="E7" s="135" t="s">
        <v>140</v>
      </c>
      <c r="F7" s="136" t="s">
        <v>141</v>
      </c>
    </row>
    <row r="8" spans="1:7" s="111" customFormat="1" ht="75.75" thickBot="1" x14ac:dyDescent="0.3">
      <c r="A8" s="105">
        <v>5</v>
      </c>
      <c r="B8" s="108" t="s">
        <v>69</v>
      </c>
      <c r="C8" s="109" t="s">
        <v>66</v>
      </c>
      <c r="D8" s="109" t="s">
        <v>68</v>
      </c>
      <c r="E8" s="137">
        <v>0.187</v>
      </c>
      <c r="F8" s="138" t="s">
        <v>144</v>
      </c>
    </row>
    <row r="9" spans="1:7" ht="50.25" customHeight="1" x14ac:dyDescent="0.2">
      <c r="A9" s="218" t="s">
        <v>77</v>
      </c>
      <c r="B9" s="218"/>
      <c r="C9" s="218"/>
      <c r="D9" s="218"/>
      <c r="E9" s="218"/>
      <c r="F9" s="218"/>
      <c r="G9" s="218"/>
    </row>
  </sheetData>
  <mergeCells count="2">
    <mergeCell ref="A1:F1"/>
    <mergeCell ref="A9:G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zoomScale="70" zoomScaleNormal="70" workbookViewId="0">
      <selection activeCell="C7" sqref="C7"/>
    </sheetView>
  </sheetViews>
  <sheetFormatPr defaultRowHeight="15" x14ac:dyDescent="0.25"/>
  <cols>
    <col min="1" max="1" width="26.7109375" customWidth="1"/>
    <col min="2" max="2" width="35.7109375" customWidth="1"/>
    <col min="3" max="3" width="26.28515625" customWidth="1"/>
    <col min="4" max="4" width="30" customWidth="1"/>
    <col min="5" max="5" width="20.42578125" customWidth="1"/>
    <col min="6" max="6" width="15.42578125" customWidth="1"/>
    <col min="7" max="7" width="18.5703125" customWidth="1"/>
  </cols>
  <sheetData>
    <row r="1" spans="1:7" ht="32.25" customHeight="1" x14ac:dyDescent="0.25">
      <c r="A1" s="219" t="s">
        <v>145</v>
      </c>
      <c r="B1" s="219"/>
      <c r="C1" s="219"/>
      <c r="D1" s="219"/>
      <c r="E1" s="219"/>
      <c r="F1" s="219"/>
      <c r="G1" s="219"/>
    </row>
    <row r="2" spans="1:7" ht="37.5" x14ac:dyDescent="0.25">
      <c r="A2" s="33" t="s">
        <v>191</v>
      </c>
      <c r="B2" s="164" t="s">
        <v>1</v>
      </c>
      <c r="C2" s="164" t="s">
        <v>192</v>
      </c>
      <c r="D2" s="163" t="s">
        <v>193</v>
      </c>
      <c r="E2" s="163" t="s">
        <v>194</v>
      </c>
      <c r="F2" s="163" t="s">
        <v>195</v>
      </c>
      <c r="G2" s="163" t="s">
        <v>418</v>
      </c>
    </row>
    <row r="3" spans="1:7" ht="15.75" x14ac:dyDescent="0.25">
      <c r="A3" s="164">
        <v>1</v>
      </c>
      <c r="B3" s="164">
        <v>2</v>
      </c>
      <c r="C3" s="164">
        <v>3</v>
      </c>
      <c r="D3" s="164">
        <v>4</v>
      </c>
      <c r="E3" s="164">
        <v>5</v>
      </c>
      <c r="F3" s="164">
        <v>6</v>
      </c>
      <c r="G3" s="164">
        <v>7</v>
      </c>
    </row>
    <row r="4" spans="1:7" ht="131.25" x14ac:dyDescent="0.25">
      <c r="A4" s="165" t="s">
        <v>196</v>
      </c>
      <c r="B4" s="64" t="s">
        <v>197</v>
      </c>
      <c r="C4" s="64" t="s">
        <v>419</v>
      </c>
      <c r="D4" s="74" t="s">
        <v>420</v>
      </c>
      <c r="E4" s="74" t="s">
        <v>198</v>
      </c>
      <c r="F4" s="125">
        <v>1</v>
      </c>
      <c r="G4" s="161" t="s">
        <v>12</v>
      </c>
    </row>
    <row r="5" spans="1:7" ht="93.75" x14ac:dyDescent="0.25">
      <c r="A5" s="165" t="s">
        <v>196</v>
      </c>
      <c r="B5" s="64" t="s">
        <v>197</v>
      </c>
      <c r="C5" s="64" t="s">
        <v>421</v>
      </c>
      <c r="D5" s="74" t="s">
        <v>422</v>
      </c>
      <c r="E5" s="74" t="s">
        <v>199</v>
      </c>
      <c r="F5" s="125">
        <v>0.8</v>
      </c>
      <c r="G5" s="161" t="s">
        <v>10</v>
      </c>
    </row>
    <row r="6" spans="1:7" ht="56.25" x14ac:dyDescent="0.25">
      <c r="A6" s="165" t="s">
        <v>196</v>
      </c>
      <c r="B6" s="64" t="s">
        <v>197</v>
      </c>
      <c r="C6" s="64" t="s">
        <v>423</v>
      </c>
      <c r="D6" s="161" t="s">
        <v>424</v>
      </c>
      <c r="E6" s="74" t="s">
        <v>200</v>
      </c>
      <c r="F6" s="125">
        <v>0.875</v>
      </c>
      <c r="G6" s="161" t="s">
        <v>15</v>
      </c>
    </row>
    <row r="7" spans="1:7" ht="112.5" x14ac:dyDescent="0.25">
      <c r="A7" s="165" t="s">
        <v>196</v>
      </c>
      <c r="B7" s="64" t="s">
        <v>197</v>
      </c>
      <c r="C7" s="64" t="s">
        <v>425</v>
      </c>
      <c r="D7" s="161" t="s">
        <v>426</v>
      </c>
      <c r="E7" s="74" t="s">
        <v>201</v>
      </c>
      <c r="F7" s="125">
        <v>0.06</v>
      </c>
      <c r="G7" s="161" t="s">
        <v>15</v>
      </c>
    </row>
    <row r="8" spans="1:7" ht="93.75" x14ac:dyDescent="0.25">
      <c r="A8" s="165" t="s">
        <v>196</v>
      </c>
      <c r="B8" s="64" t="s">
        <v>197</v>
      </c>
      <c r="C8" s="64" t="s">
        <v>427</v>
      </c>
      <c r="D8" s="166" t="s">
        <v>202</v>
      </c>
      <c r="E8" s="74" t="s">
        <v>203</v>
      </c>
      <c r="F8" s="167">
        <v>0</v>
      </c>
      <c r="G8" s="161" t="s">
        <v>12</v>
      </c>
    </row>
    <row r="9" spans="1:7" ht="56.25" x14ac:dyDescent="0.3">
      <c r="A9" s="165" t="s">
        <v>196</v>
      </c>
      <c r="B9" s="64" t="s">
        <v>197</v>
      </c>
      <c r="C9" s="64" t="s">
        <v>428</v>
      </c>
      <c r="D9" s="74" t="s">
        <v>429</v>
      </c>
      <c r="E9" s="74" t="s">
        <v>204</v>
      </c>
      <c r="F9" s="168"/>
      <c r="G9" s="169" t="s">
        <v>205</v>
      </c>
    </row>
    <row r="10" spans="1:7" ht="75" x14ac:dyDescent="0.25">
      <c r="A10" s="165" t="s">
        <v>196</v>
      </c>
      <c r="B10" s="64" t="s">
        <v>197</v>
      </c>
      <c r="C10" s="64" t="s">
        <v>430</v>
      </c>
      <c r="D10" s="161" t="s">
        <v>431</v>
      </c>
      <c r="E10" s="74" t="s">
        <v>206</v>
      </c>
      <c r="F10" s="170">
        <v>68.599999999999994</v>
      </c>
      <c r="G10" s="161" t="s">
        <v>12</v>
      </c>
    </row>
    <row r="11" spans="1:7" ht="75" x14ac:dyDescent="0.25">
      <c r="A11" s="165" t="s">
        <v>196</v>
      </c>
      <c r="B11" s="64" t="s">
        <v>197</v>
      </c>
      <c r="C11" s="64" t="s">
        <v>432</v>
      </c>
      <c r="D11" s="161" t="s">
        <v>433</v>
      </c>
      <c r="E11" s="74" t="s">
        <v>207</v>
      </c>
      <c r="F11" s="170" t="s">
        <v>208</v>
      </c>
      <c r="G11" s="161" t="s">
        <v>12</v>
      </c>
    </row>
    <row r="12" spans="1:7" ht="75" x14ac:dyDescent="0.25">
      <c r="A12" s="165" t="s">
        <v>196</v>
      </c>
      <c r="B12" s="64" t="s">
        <v>197</v>
      </c>
      <c r="C12" s="64" t="s">
        <v>434</v>
      </c>
      <c r="D12" s="166" t="s">
        <v>209</v>
      </c>
      <c r="E12" s="74" t="s">
        <v>210</v>
      </c>
      <c r="F12" s="170" t="s">
        <v>211</v>
      </c>
      <c r="G12" s="161" t="s">
        <v>10</v>
      </c>
    </row>
    <row r="13" spans="1:7" ht="37.5" x14ac:dyDescent="0.3">
      <c r="A13" s="165" t="s">
        <v>196</v>
      </c>
      <c r="B13" s="64" t="s">
        <v>197</v>
      </c>
      <c r="C13" s="64" t="s">
        <v>435</v>
      </c>
      <c r="D13" s="161" t="s">
        <v>436</v>
      </c>
      <c r="E13" s="74" t="s">
        <v>212</v>
      </c>
      <c r="F13" s="171"/>
      <c r="G13" s="169" t="s">
        <v>213</v>
      </c>
    </row>
    <row r="14" spans="1:7" ht="56.25" x14ac:dyDescent="0.3">
      <c r="A14" s="172" t="s">
        <v>196</v>
      </c>
      <c r="B14" s="33" t="s">
        <v>197</v>
      </c>
      <c r="C14" s="33" t="s">
        <v>214</v>
      </c>
      <c r="D14" s="166" t="s">
        <v>215</v>
      </c>
      <c r="E14" s="173" t="s">
        <v>216</v>
      </c>
      <c r="F14" s="171"/>
      <c r="G14" s="169" t="s">
        <v>217</v>
      </c>
    </row>
    <row r="15" spans="1:7" ht="131.25" x14ac:dyDescent="0.25">
      <c r="A15" s="174" t="s">
        <v>218</v>
      </c>
      <c r="B15" s="175" t="s">
        <v>219</v>
      </c>
      <c r="C15" s="68" t="s">
        <v>220</v>
      </c>
      <c r="D15" s="74" t="s">
        <v>221</v>
      </c>
      <c r="E15" s="74" t="s">
        <v>222</v>
      </c>
      <c r="F15" s="176">
        <v>1</v>
      </c>
      <c r="G15" s="161" t="s">
        <v>12</v>
      </c>
    </row>
    <row r="16" spans="1:7" ht="93.75" x14ac:dyDescent="0.25">
      <c r="A16" s="174" t="s">
        <v>218</v>
      </c>
      <c r="B16" s="175" t="s">
        <v>219</v>
      </c>
      <c r="C16" s="68" t="s">
        <v>223</v>
      </c>
      <c r="D16" s="74" t="s">
        <v>224</v>
      </c>
      <c r="E16" s="74" t="s">
        <v>225</v>
      </c>
      <c r="F16" s="176">
        <v>1</v>
      </c>
      <c r="G16" s="161" t="s">
        <v>12</v>
      </c>
    </row>
    <row r="17" spans="1:7" ht="56.25" x14ac:dyDescent="0.25">
      <c r="A17" s="174" t="s">
        <v>218</v>
      </c>
      <c r="B17" s="175" t="s">
        <v>219</v>
      </c>
      <c r="C17" s="68" t="s">
        <v>226</v>
      </c>
      <c r="D17" s="74" t="s">
        <v>227</v>
      </c>
      <c r="E17" s="74" t="s">
        <v>225</v>
      </c>
      <c r="F17" s="176">
        <v>1</v>
      </c>
      <c r="G17" s="161" t="s">
        <v>12</v>
      </c>
    </row>
    <row r="18" spans="1:7" ht="112.5" x14ac:dyDescent="0.25">
      <c r="A18" s="174" t="s">
        <v>218</v>
      </c>
      <c r="B18" s="175" t="s">
        <v>219</v>
      </c>
      <c r="C18" s="68" t="s">
        <v>228</v>
      </c>
      <c r="D18" s="74" t="s">
        <v>229</v>
      </c>
      <c r="E18" s="74" t="s">
        <v>230</v>
      </c>
      <c r="F18" s="176">
        <v>0</v>
      </c>
      <c r="G18" s="161" t="s">
        <v>12</v>
      </c>
    </row>
    <row r="19" spans="1:7" ht="93.75" x14ac:dyDescent="0.25">
      <c r="A19" s="174" t="s">
        <v>218</v>
      </c>
      <c r="B19" s="175" t="s">
        <v>219</v>
      </c>
      <c r="C19" s="68" t="s">
        <v>231</v>
      </c>
      <c r="D19" s="74" t="s">
        <v>232</v>
      </c>
      <c r="E19" s="74" t="s">
        <v>233</v>
      </c>
      <c r="F19" s="177">
        <v>0.33329999999999999</v>
      </c>
      <c r="G19" s="161" t="s">
        <v>10</v>
      </c>
    </row>
    <row r="20" spans="1:7" ht="56.25" x14ac:dyDescent="0.3">
      <c r="A20" s="174" t="s">
        <v>218</v>
      </c>
      <c r="B20" s="175" t="s">
        <v>219</v>
      </c>
      <c r="C20" s="178" t="s">
        <v>234</v>
      </c>
      <c r="D20" s="173" t="s">
        <v>235</v>
      </c>
      <c r="E20" s="161" t="s">
        <v>236</v>
      </c>
      <c r="F20" s="168"/>
      <c r="G20" s="166">
        <v>22</v>
      </c>
    </row>
    <row r="21" spans="1:7" ht="75" x14ac:dyDescent="0.25">
      <c r="A21" s="174" t="s">
        <v>218</v>
      </c>
      <c r="B21" s="175" t="s">
        <v>219</v>
      </c>
      <c r="C21" s="68" t="s">
        <v>237</v>
      </c>
      <c r="D21" s="74" t="s">
        <v>238</v>
      </c>
      <c r="E21" s="74" t="s">
        <v>239</v>
      </c>
      <c r="F21" s="177">
        <v>0.21079999999999999</v>
      </c>
      <c r="G21" s="161" t="s">
        <v>6</v>
      </c>
    </row>
    <row r="22" spans="1:7" ht="75" x14ac:dyDescent="0.25">
      <c r="A22" s="174" t="s">
        <v>218</v>
      </c>
      <c r="B22" s="175" t="s">
        <v>219</v>
      </c>
      <c r="C22" s="68" t="s">
        <v>240</v>
      </c>
      <c r="D22" s="74" t="s">
        <v>241</v>
      </c>
      <c r="E22" s="74" t="s">
        <v>242</v>
      </c>
      <c r="F22" s="176">
        <v>0</v>
      </c>
      <c r="G22" s="161" t="s">
        <v>12</v>
      </c>
    </row>
    <row r="23" spans="1:7" ht="75" x14ac:dyDescent="0.25">
      <c r="A23" s="174" t="s">
        <v>218</v>
      </c>
      <c r="B23" s="175" t="s">
        <v>219</v>
      </c>
      <c r="C23" s="68" t="s">
        <v>243</v>
      </c>
      <c r="D23" s="74" t="s">
        <v>209</v>
      </c>
      <c r="E23" s="74" t="s">
        <v>244</v>
      </c>
      <c r="F23" s="177">
        <v>1.764</v>
      </c>
      <c r="G23" s="161" t="s">
        <v>15</v>
      </c>
    </row>
    <row r="24" spans="1:7" ht="37.5" x14ac:dyDescent="0.3">
      <c r="A24" s="174" t="s">
        <v>218</v>
      </c>
      <c r="B24" s="175" t="s">
        <v>219</v>
      </c>
      <c r="C24" s="178" t="s">
        <v>245</v>
      </c>
      <c r="D24" s="173" t="s">
        <v>246</v>
      </c>
      <c r="E24" s="161" t="s">
        <v>247</v>
      </c>
      <c r="F24" s="171"/>
      <c r="G24" s="166">
        <v>12</v>
      </c>
    </row>
    <row r="25" spans="1:7" ht="56.25" x14ac:dyDescent="0.3">
      <c r="A25" s="179" t="s">
        <v>218</v>
      </c>
      <c r="B25" s="180" t="s">
        <v>219</v>
      </c>
      <c r="C25" s="33" t="s">
        <v>214</v>
      </c>
      <c r="D25" s="166" t="s">
        <v>215</v>
      </c>
      <c r="E25" s="166" t="s">
        <v>248</v>
      </c>
      <c r="F25" s="171"/>
      <c r="G25" s="166">
        <v>34</v>
      </c>
    </row>
    <row r="26" spans="1:7" ht="131.25" x14ac:dyDescent="0.25">
      <c r="A26" s="165" t="s">
        <v>249</v>
      </c>
      <c r="B26" s="64" t="s">
        <v>42</v>
      </c>
      <c r="C26" s="64" t="s">
        <v>419</v>
      </c>
      <c r="D26" s="74" t="s">
        <v>437</v>
      </c>
      <c r="E26" s="74" t="s">
        <v>250</v>
      </c>
      <c r="F26" s="125">
        <v>1</v>
      </c>
      <c r="G26" s="181" t="s">
        <v>12</v>
      </c>
    </row>
    <row r="27" spans="1:7" ht="93.75" x14ac:dyDescent="0.25">
      <c r="A27" s="165" t="s">
        <v>249</v>
      </c>
      <c r="B27" s="64" t="s">
        <v>42</v>
      </c>
      <c r="C27" s="64" t="s">
        <v>421</v>
      </c>
      <c r="D27" s="74" t="s">
        <v>438</v>
      </c>
      <c r="E27" s="74" t="s">
        <v>251</v>
      </c>
      <c r="F27" s="125">
        <v>1</v>
      </c>
      <c r="G27" s="181" t="s">
        <v>12</v>
      </c>
    </row>
    <row r="28" spans="1:7" ht="56.25" x14ac:dyDescent="0.25">
      <c r="A28" s="165" t="s">
        <v>249</v>
      </c>
      <c r="B28" s="161" t="s">
        <v>42</v>
      </c>
      <c r="C28" s="64" t="s">
        <v>423</v>
      </c>
      <c r="D28" s="161" t="s">
        <v>439</v>
      </c>
      <c r="E28" s="74" t="s">
        <v>252</v>
      </c>
      <c r="F28" s="125">
        <v>1</v>
      </c>
      <c r="G28" s="182" t="s">
        <v>12</v>
      </c>
    </row>
    <row r="29" spans="1:7" ht="112.5" x14ac:dyDescent="0.25">
      <c r="A29" s="165" t="s">
        <v>249</v>
      </c>
      <c r="B29" s="161" t="s">
        <v>42</v>
      </c>
      <c r="C29" s="64" t="s">
        <v>425</v>
      </c>
      <c r="D29" s="161" t="s">
        <v>426</v>
      </c>
      <c r="E29" s="74" t="s">
        <v>253</v>
      </c>
      <c r="F29" s="125">
        <v>0</v>
      </c>
      <c r="G29" s="181" t="s">
        <v>12</v>
      </c>
    </row>
    <row r="30" spans="1:7" ht="93.75" x14ac:dyDescent="0.25">
      <c r="A30" s="165" t="s">
        <v>249</v>
      </c>
      <c r="B30" s="161" t="s">
        <v>42</v>
      </c>
      <c r="C30" s="64" t="s">
        <v>427</v>
      </c>
      <c r="D30" s="166" t="s">
        <v>254</v>
      </c>
      <c r="E30" s="74" t="s">
        <v>255</v>
      </c>
      <c r="F30" s="125">
        <v>0.25</v>
      </c>
      <c r="G30" s="182" t="s">
        <v>10</v>
      </c>
    </row>
    <row r="31" spans="1:7" ht="56.25" x14ac:dyDescent="0.3">
      <c r="A31" s="165" t="s">
        <v>249</v>
      </c>
      <c r="B31" s="161" t="s">
        <v>42</v>
      </c>
      <c r="C31" s="64" t="s">
        <v>428</v>
      </c>
      <c r="D31" s="74" t="s">
        <v>440</v>
      </c>
      <c r="E31" s="74" t="s">
        <v>236</v>
      </c>
      <c r="F31" s="168"/>
      <c r="G31" s="183">
        <v>22</v>
      </c>
    </row>
    <row r="32" spans="1:7" ht="75" x14ac:dyDescent="0.25">
      <c r="A32" s="165" t="s">
        <v>249</v>
      </c>
      <c r="B32" s="161" t="s">
        <v>42</v>
      </c>
      <c r="C32" s="64" t="s">
        <v>430</v>
      </c>
      <c r="D32" s="161" t="s">
        <v>431</v>
      </c>
      <c r="E32" s="74" t="s">
        <v>256</v>
      </c>
      <c r="F32" s="167">
        <v>0.10100000000000001</v>
      </c>
      <c r="G32" s="182" t="s">
        <v>10</v>
      </c>
    </row>
    <row r="33" spans="1:7" ht="75" x14ac:dyDescent="0.25">
      <c r="A33" s="165" t="s">
        <v>249</v>
      </c>
      <c r="B33" s="161" t="s">
        <v>42</v>
      </c>
      <c r="C33" s="64" t="s">
        <v>432</v>
      </c>
      <c r="D33" s="161" t="s">
        <v>433</v>
      </c>
      <c r="E33" s="74" t="s">
        <v>257</v>
      </c>
      <c r="F33" s="125">
        <v>0</v>
      </c>
      <c r="G33" s="182" t="s">
        <v>12</v>
      </c>
    </row>
    <row r="34" spans="1:7" ht="75" x14ac:dyDescent="0.25">
      <c r="A34" s="165" t="s">
        <v>249</v>
      </c>
      <c r="B34" s="161" t="s">
        <v>42</v>
      </c>
      <c r="C34" s="64" t="s">
        <v>434</v>
      </c>
      <c r="D34" s="166" t="s">
        <v>209</v>
      </c>
      <c r="E34" s="74" t="s">
        <v>258</v>
      </c>
      <c r="F34" s="167">
        <v>1.246</v>
      </c>
      <c r="G34" s="182" t="s">
        <v>15</v>
      </c>
    </row>
    <row r="35" spans="1:7" ht="37.5" x14ac:dyDescent="0.3">
      <c r="A35" s="165" t="s">
        <v>249</v>
      </c>
      <c r="B35" s="161" t="s">
        <v>42</v>
      </c>
      <c r="C35" s="64" t="s">
        <v>435</v>
      </c>
      <c r="D35" s="161" t="s">
        <v>441</v>
      </c>
      <c r="E35" s="74" t="s">
        <v>259</v>
      </c>
      <c r="F35" s="171"/>
      <c r="G35" s="183">
        <v>10</v>
      </c>
    </row>
    <row r="36" spans="1:7" ht="56.25" x14ac:dyDescent="0.3">
      <c r="A36" s="172" t="s">
        <v>249</v>
      </c>
      <c r="B36" s="166" t="s">
        <v>42</v>
      </c>
      <c r="C36" s="33" t="s">
        <v>214</v>
      </c>
      <c r="D36" s="166" t="s">
        <v>215</v>
      </c>
      <c r="E36" s="173" t="s">
        <v>260</v>
      </c>
      <c r="F36" s="171"/>
      <c r="G36" s="183">
        <v>32</v>
      </c>
    </row>
    <row r="37" spans="1:7" ht="131.25" x14ac:dyDescent="0.25">
      <c r="A37" s="184" t="s">
        <v>261</v>
      </c>
      <c r="B37" s="64" t="s">
        <v>262</v>
      </c>
      <c r="C37" s="64" t="s">
        <v>263</v>
      </c>
      <c r="D37" s="74" t="s">
        <v>264</v>
      </c>
      <c r="E37" s="74" t="s">
        <v>265</v>
      </c>
      <c r="F37" s="125">
        <v>1</v>
      </c>
      <c r="G37" s="74" t="s">
        <v>12</v>
      </c>
    </row>
    <row r="38" spans="1:7" ht="93.75" x14ac:dyDescent="0.25">
      <c r="A38" s="184" t="s">
        <v>261</v>
      </c>
      <c r="B38" s="64" t="s">
        <v>262</v>
      </c>
      <c r="C38" s="64" t="s">
        <v>266</v>
      </c>
      <c r="D38" s="74" t="s">
        <v>267</v>
      </c>
      <c r="E38" s="74" t="s">
        <v>268</v>
      </c>
      <c r="F38" s="125">
        <v>1</v>
      </c>
      <c r="G38" s="74" t="s">
        <v>12</v>
      </c>
    </row>
    <row r="39" spans="1:7" ht="75" x14ac:dyDescent="0.25">
      <c r="A39" s="184" t="s">
        <v>261</v>
      </c>
      <c r="B39" s="64" t="s">
        <v>262</v>
      </c>
      <c r="C39" s="64" t="s">
        <v>269</v>
      </c>
      <c r="D39" s="74" t="s">
        <v>270</v>
      </c>
      <c r="E39" s="74" t="s">
        <v>268</v>
      </c>
      <c r="F39" s="125">
        <v>1</v>
      </c>
      <c r="G39" s="74" t="s">
        <v>12</v>
      </c>
    </row>
    <row r="40" spans="1:7" ht="112.5" x14ac:dyDescent="0.25">
      <c r="A40" s="184" t="s">
        <v>261</v>
      </c>
      <c r="B40" s="64" t="s">
        <v>262</v>
      </c>
      <c r="C40" s="64" t="s">
        <v>271</v>
      </c>
      <c r="D40" s="74" t="s">
        <v>272</v>
      </c>
      <c r="E40" s="74" t="s">
        <v>273</v>
      </c>
      <c r="F40" s="125">
        <v>0.03</v>
      </c>
      <c r="G40" s="74" t="s">
        <v>12</v>
      </c>
    </row>
    <row r="41" spans="1:7" ht="112.5" x14ac:dyDescent="0.25">
      <c r="A41" s="184" t="s">
        <v>261</v>
      </c>
      <c r="B41" s="64" t="s">
        <v>262</v>
      </c>
      <c r="C41" s="64" t="s">
        <v>274</v>
      </c>
      <c r="D41" s="74" t="s">
        <v>275</v>
      </c>
      <c r="E41" s="74" t="s">
        <v>276</v>
      </c>
      <c r="F41" s="167">
        <v>0.16600000000000001</v>
      </c>
      <c r="G41" s="74" t="s">
        <v>10</v>
      </c>
    </row>
    <row r="42" spans="1:7" ht="75" x14ac:dyDescent="0.3">
      <c r="A42" s="184" t="s">
        <v>261</v>
      </c>
      <c r="B42" s="64" t="s">
        <v>262</v>
      </c>
      <c r="C42" s="185" t="s">
        <v>277</v>
      </c>
      <c r="D42" s="173" t="s">
        <v>235</v>
      </c>
      <c r="E42" s="74" t="s">
        <v>236</v>
      </c>
      <c r="F42" s="168"/>
      <c r="G42" s="173">
        <v>22</v>
      </c>
    </row>
    <row r="43" spans="1:7" ht="75" x14ac:dyDescent="0.25">
      <c r="A43" s="184" t="s">
        <v>261</v>
      </c>
      <c r="B43" s="64" t="s">
        <v>262</v>
      </c>
      <c r="C43" s="64" t="s">
        <v>278</v>
      </c>
      <c r="D43" s="74" t="s">
        <v>279</v>
      </c>
      <c r="E43" s="74" t="s">
        <v>280</v>
      </c>
      <c r="F43" s="167">
        <v>0.90300000000000002</v>
      </c>
      <c r="G43" s="74" t="s">
        <v>12</v>
      </c>
    </row>
    <row r="44" spans="1:7" ht="75" x14ac:dyDescent="0.25">
      <c r="A44" s="184" t="s">
        <v>261</v>
      </c>
      <c r="B44" s="64" t="s">
        <v>262</v>
      </c>
      <c r="C44" s="64" t="s">
        <v>281</v>
      </c>
      <c r="D44" s="74" t="s">
        <v>282</v>
      </c>
      <c r="E44" s="74" t="s">
        <v>283</v>
      </c>
      <c r="F44" s="167">
        <v>1.61E-2</v>
      </c>
      <c r="G44" s="74" t="s">
        <v>12</v>
      </c>
    </row>
    <row r="45" spans="1:7" ht="93.75" x14ac:dyDescent="0.25">
      <c r="A45" s="184" t="s">
        <v>261</v>
      </c>
      <c r="B45" s="64" t="s">
        <v>262</v>
      </c>
      <c r="C45" s="64" t="s">
        <v>284</v>
      </c>
      <c r="D45" s="74" t="s">
        <v>285</v>
      </c>
      <c r="E45" s="74" t="s">
        <v>286</v>
      </c>
      <c r="F45" s="125">
        <v>1.33</v>
      </c>
      <c r="G45" s="74" t="s">
        <v>12</v>
      </c>
    </row>
    <row r="46" spans="1:7" ht="37.5" x14ac:dyDescent="0.3">
      <c r="A46" s="184" t="s">
        <v>261</v>
      </c>
      <c r="B46" s="64" t="s">
        <v>262</v>
      </c>
      <c r="C46" s="64" t="s">
        <v>435</v>
      </c>
      <c r="D46" s="173" t="s">
        <v>287</v>
      </c>
      <c r="E46" s="74" t="s">
        <v>288</v>
      </c>
      <c r="F46" s="171"/>
      <c r="G46" s="173">
        <v>15</v>
      </c>
    </row>
    <row r="47" spans="1:7" ht="56.25" x14ac:dyDescent="0.3">
      <c r="A47" s="186" t="s">
        <v>261</v>
      </c>
      <c r="B47" s="33" t="s">
        <v>262</v>
      </c>
      <c r="C47" s="33" t="s">
        <v>214</v>
      </c>
      <c r="D47" s="166" t="s">
        <v>215</v>
      </c>
      <c r="E47" s="173" t="s">
        <v>289</v>
      </c>
      <c r="F47" s="171"/>
      <c r="G47" s="173">
        <v>37</v>
      </c>
    </row>
    <row r="48" spans="1:7" ht="131.25" x14ac:dyDescent="0.25">
      <c r="A48" s="135" t="s">
        <v>290</v>
      </c>
      <c r="B48" s="64" t="s">
        <v>31</v>
      </c>
      <c r="C48" s="64" t="s">
        <v>263</v>
      </c>
      <c r="D48" s="74" t="s">
        <v>264</v>
      </c>
      <c r="E48" s="74" t="s">
        <v>291</v>
      </c>
      <c r="F48" s="187">
        <f>(15/17)*100</f>
        <v>88.235294117647058</v>
      </c>
      <c r="G48" s="74" t="s">
        <v>6</v>
      </c>
    </row>
    <row r="49" spans="1:7" ht="93.75" x14ac:dyDescent="0.25">
      <c r="A49" s="135" t="s">
        <v>290</v>
      </c>
      <c r="B49" s="64" t="s">
        <v>31</v>
      </c>
      <c r="C49" s="64" t="s">
        <v>266</v>
      </c>
      <c r="D49" s="74" t="s">
        <v>267</v>
      </c>
      <c r="E49" s="74" t="s">
        <v>292</v>
      </c>
      <c r="F49" s="187">
        <f>(5/5)*100</f>
        <v>100</v>
      </c>
      <c r="G49" s="74" t="s">
        <v>12</v>
      </c>
    </row>
    <row r="50" spans="1:7" ht="75" x14ac:dyDescent="0.25">
      <c r="A50" s="135" t="s">
        <v>290</v>
      </c>
      <c r="B50" s="64" t="s">
        <v>31</v>
      </c>
      <c r="C50" s="64" t="s">
        <v>269</v>
      </c>
      <c r="D50" s="74" t="s">
        <v>270</v>
      </c>
      <c r="E50" s="74" t="s">
        <v>293</v>
      </c>
      <c r="F50" s="188">
        <f>(7/9)*100</f>
        <v>77.777777777777786</v>
      </c>
      <c r="G50" s="74" t="s">
        <v>10</v>
      </c>
    </row>
    <row r="51" spans="1:7" ht="112.5" x14ac:dyDescent="0.25">
      <c r="A51" s="135" t="s">
        <v>290</v>
      </c>
      <c r="B51" s="64" t="s">
        <v>31</v>
      </c>
      <c r="C51" s="64" t="s">
        <v>271</v>
      </c>
      <c r="D51" s="74" t="s">
        <v>272</v>
      </c>
      <c r="E51" s="74" t="s">
        <v>294</v>
      </c>
      <c r="F51" s="74">
        <f>(0/26)*100</f>
        <v>0</v>
      </c>
      <c r="G51" s="74" t="s">
        <v>12</v>
      </c>
    </row>
    <row r="52" spans="1:7" ht="112.5" x14ac:dyDescent="0.25">
      <c r="A52" s="135" t="s">
        <v>290</v>
      </c>
      <c r="B52" s="64" t="s">
        <v>31</v>
      </c>
      <c r="C52" s="64" t="s">
        <v>274</v>
      </c>
      <c r="D52" s="74" t="s">
        <v>275</v>
      </c>
      <c r="E52" s="74" t="s">
        <v>295</v>
      </c>
      <c r="F52" s="74">
        <f>(0/7)*100</f>
        <v>0</v>
      </c>
      <c r="G52" s="74" t="s">
        <v>12</v>
      </c>
    </row>
    <row r="53" spans="1:7" ht="75" x14ac:dyDescent="0.3">
      <c r="A53" s="135" t="s">
        <v>290</v>
      </c>
      <c r="B53" s="64" t="s">
        <v>31</v>
      </c>
      <c r="C53" s="33" t="s">
        <v>277</v>
      </c>
      <c r="D53" s="173" t="s">
        <v>235</v>
      </c>
      <c r="E53" s="74" t="s">
        <v>296</v>
      </c>
      <c r="F53" s="168"/>
      <c r="G53" s="189">
        <f>4+5+2+5+5</f>
        <v>21</v>
      </c>
    </row>
    <row r="54" spans="1:7" ht="75" x14ac:dyDescent="0.25">
      <c r="A54" s="135" t="s">
        <v>290</v>
      </c>
      <c r="B54" s="64" t="s">
        <v>31</v>
      </c>
      <c r="C54" s="64" t="s">
        <v>278</v>
      </c>
      <c r="D54" s="74" t="s">
        <v>279</v>
      </c>
      <c r="E54" s="74" t="s">
        <v>297</v>
      </c>
      <c r="F54" s="187">
        <f>(26.5/29.8)*100</f>
        <v>88.926174496644293</v>
      </c>
      <c r="G54" s="74" t="s">
        <v>12</v>
      </c>
    </row>
    <row r="55" spans="1:7" ht="75" x14ac:dyDescent="0.25">
      <c r="A55" s="135" t="s">
        <v>290</v>
      </c>
      <c r="B55" s="64" t="s">
        <v>31</v>
      </c>
      <c r="C55" s="64" t="s">
        <v>281</v>
      </c>
      <c r="D55" s="74" t="s">
        <v>282</v>
      </c>
      <c r="E55" s="74" t="s">
        <v>298</v>
      </c>
      <c r="F55" s="187">
        <f>(26.5/1453.8)*100</f>
        <v>1.8228091897097263</v>
      </c>
      <c r="G55" s="74" t="s">
        <v>12</v>
      </c>
    </row>
    <row r="56" spans="1:7" ht="93.75" x14ac:dyDescent="0.25">
      <c r="A56" s="135" t="s">
        <v>290</v>
      </c>
      <c r="B56" s="64" t="s">
        <v>31</v>
      </c>
      <c r="C56" s="64" t="s">
        <v>284</v>
      </c>
      <c r="D56" s="74" t="s">
        <v>285</v>
      </c>
      <c r="E56" s="74" t="s">
        <v>299</v>
      </c>
      <c r="F56" s="187">
        <f>(1453.8/978.5)*100</f>
        <v>148.5743484925907</v>
      </c>
      <c r="G56" s="74" t="s">
        <v>15</v>
      </c>
    </row>
    <row r="57" spans="1:7" ht="37.5" x14ac:dyDescent="0.3">
      <c r="A57" s="135" t="s">
        <v>290</v>
      </c>
      <c r="B57" s="64" t="s">
        <v>31</v>
      </c>
      <c r="C57" s="64" t="s">
        <v>435</v>
      </c>
      <c r="D57" s="173" t="s">
        <v>287</v>
      </c>
      <c r="E57" s="74" t="s">
        <v>300</v>
      </c>
      <c r="F57" s="171"/>
      <c r="G57" s="189">
        <v>13</v>
      </c>
    </row>
    <row r="58" spans="1:7" ht="56.25" x14ac:dyDescent="0.3">
      <c r="A58" s="190" t="s">
        <v>290</v>
      </c>
      <c r="B58" s="33" t="s">
        <v>31</v>
      </c>
      <c r="C58" s="33" t="s">
        <v>214</v>
      </c>
      <c r="D58" s="166" t="s">
        <v>215</v>
      </c>
      <c r="E58" s="173" t="s">
        <v>301</v>
      </c>
      <c r="F58" s="171"/>
      <c r="G58" s="189">
        <v>34</v>
      </c>
    </row>
    <row r="59" spans="1:7" ht="131.25" x14ac:dyDescent="0.25">
      <c r="A59" s="135" t="s">
        <v>302</v>
      </c>
      <c r="B59" s="64" t="s">
        <v>40</v>
      </c>
      <c r="C59" s="64" t="s">
        <v>263</v>
      </c>
      <c r="D59" s="74" t="s">
        <v>264</v>
      </c>
      <c r="E59" s="74" t="s">
        <v>303</v>
      </c>
      <c r="F59" s="74">
        <v>80</v>
      </c>
      <c r="G59" s="74" t="s">
        <v>15</v>
      </c>
    </row>
    <row r="60" spans="1:7" ht="93.75" x14ac:dyDescent="0.25">
      <c r="A60" s="135" t="s">
        <v>302</v>
      </c>
      <c r="B60" s="64" t="s">
        <v>40</v>
      </c>
      <c r="C60" s="64" t="s">
        <v>266</v>
      </c>
      <c r="D60" s="74" t="s">
        <v>267</v>
      </c>
      <c r="E60" s="74" t="s">
        <v>304</v>
      </c>
      <c r="F60" s="74">
        <v>0</v>
      </c>
      <c r="G60" s="74" t="s">
        <v>10</v>
      </c>
    </row>
    <row r="61" spans="1:7" ht="75" x14ac:dyDescent="0.25">
      <c r="A61" s="135" t="s">
        <v>302</v>
      </c>
      <c r="B61" s="64" t="s">
        <v>40</v>
      </c>
      <c r="C61" s="64" t="s">
        <v>269</v>
      </c>
      <c r="D61" s="74" t="s">
        <v>270</v>
      </c>
      <c r="E61" s="74" t="s">
        <v>303</v>
      </c>
      <c r="F61" s="74">
        <v>80</v>
      </c>
      <c r="G61" s="74" t="s">
        <v>10</v>
      </c>
    </row>
    <row r="62" spans="1:7" ht="112.5" x14ac:dyDescent="0.25">
      <c r="A62" s="135" t="s">
        <v>302</v>
      </c>
      <c r="B62" s="64" t="s">
        <v>40</v>
      </c>
      <c r="C62" s="64" t="s">
        <v>271</v>
      </c>
      <c r="D62" s="74" t="s">
        <v>272</v>
      </c>
      <c r="E62" s="74" t="s">
        <v>305</v>
      </c>
      <c r="F62" s="74">
        <v>0</v>
      </c>
      <c r="G62" s="74" t="s">
        <v>12</v>
      </c>
    </row>
    <row r="63" spans="1:7" ht="112.5" x14ac:dyDescent="0.25">
      <c r="A63" s="135" t="s">
        <v>302</v>
      </c>
      <c r="B63" s="64" t="s">
        <v>40</v>
      </c>
      <c r="C63" s="64" t="s">
        <v>274</v>
      </c>
      <c r="D63" s="74" t="s">
        <v>275</v>
      </c>
      <c r="E63" s="74" t="s">
        <v>305</v>
      </c>
      <c r="F63" s="74">
        <v>0</v>
      </c>
      <c r="G63" s="74" t="s">
        <v>12</v>
      </c>
    </row>
    <row r="64" spans="1:7" ht="75" x14ac:dyDescent="0.3">
      <c r="A64" s="135" t="s">
        <v>302</v>
      </c>
      <c r="B64" s="64" t="s">
        <v>40</v>
      </c>
      <c r="C64" s="185" t="s">
        <v>277</v>
      </c>
      <c r="D64" s="173" t="s">
        <v>235</v>
      </c>
      <c r="E64" s="74" t="s">
        <v>306</v>
      </c>
      <c r="F64" s="168"/>
      <c r="G64" s="173">
        <v>17</v>
      </c>
    </row>
    <row r="65" spans="1:7" ht="75" x14ac:dyDescent="0.25">
      <c r="A65" s="135" t="s">
        <v>302</v>
      </c>
      <c r="B65" s="64" t="s">
        <v>40</v>
      </c>
      <c r="C65" s="64" t="s">
        <v>278</v>
      </c>
      <c r="D65" s="74" t="s">
        <v>279</v>
      </c>
      <c r="E65" s="74" t="s">
        <v>307</v>
      </c>
      <c r="F65" s="74">
        <v>39.5</v>
      </c>
      <c r="G65" s="74" t="s">
        <v>12</v>
      </c>
    </row>
    <row r="66" spans="1:7" ht="75" x14ac:dyDescent="0.25">
      <c r="A66" s="135" t="s">
        <v>302</v>
      </c>
      <c r="B66" s="64" t="s">
        <v>40</v>
      </c>
      <c r="C66" s="64" t="s">
        <v>281</v>
      </c>
      <c r="D66" s="74" t="s">
        <v>282</v>
      </c>
      <c r="E66" s="74" t="s">
        <v>308</v>
      </c>
      <c r="F66" s="74">
        <v>0</v>
      </c>
      <c r="G66" s="74" t="s">
        <v>12</v>
      </c>
    </row>
    <row r="67" spans="1:7" ht="93.75" x14ac:dyDescent="0.25">
      <c r="A67" s="135" t="s">
        <v>302</v>
      </c>
      <c r="B67" s="64" t="s">
        <v>40</v>
      </c>
      <c r="C67" s="64" t="s">
        <v>284</v>
      </c>
      <c r="D67" s="74" t="s">
        <v>285</v>
      </c>
      <c r="E67" s="74">
        <v>27.6</v>
      </c>
      <c r="F67" s="74" t="s">
        <v>309</v>
      </c>
      <c r="G67" s="161" t="s">
        <v>10</v>
      </c>
    </row>
    <row r="68" spans="1:7" ht="56.25" x14ac:dyDescent="0.3">
      <c r="A68" s="135" t="s">
        <v>302</v>
      </c>
      <c r="B68" s="64" t="s">
        <v>40</v>
      </c>
      <c r="C68" s="185" t="s">
        <v>310</v>
      </c>
      <c r="D68" s="173" t="s">
        <v>287</v>
      </c>
      <c r="E68" s="74" t="s">
        <v>212</v>
      </c>
      <c r="F68" s="171"/>
      <c r="G68" s="173">
        <v>12</v>
      </c>
    </row>
    <row r="69" spans="1:7" ht="56.25" x14ac:dyDescent="0.3">
      <c r="A69" s="135" t="s">
        <v>302</v>
      </c>
      <c r="B69" s="33" t="s">
        <v>40</v>
      </c>
      <c r="C69" s="33" t="s">
        <v>214</v>
      </c>
      <c r="D69" s="166" t="s">
        <v>215</v>
      </c>
      <c r="E69" s="173" t="s">
        <v>311</v>
      </c>
      <c r="F69" s="171"/>
      <c r="G69" s="173">
        <v>29</v>
      </c>
    </row>
    <row r="70" spans="1:7" ht="131.25" x14ac:dyDescent="0.25">
      <c r="A70" s="135" t="s">
        <v>312</v>
      </c>
      <c r="B70" s="64" t="s">
        <v>43</v>
      </c>
      <c r="C70" s="64" t="s">
        <v>263</v>
      </c>
      <c r="D70" s="74" t="s">
        <v>264</v>
      </c>
      <c r="E70" s="74" t="s">
        <v>313</v>
      </c>
      <c r="F70" s="125">
        <v>1</v>
      </c>
      <c r="G70" s="74" t="s">
        <v>12</v>
      </c>
    </row>
    <row r="71" spans="1:7" ht="93.75" x14ac:dyDescent="0.25">
      <c r="A71" s="135" t="s">
        <v>312</v>
      </c>
      <c r="B71" s="64" t="s">
        <v>43</v>
      </c>
      <c r="C71" s="64" t="s">
        <v>266</v>
      </c>
      <c r="D71" s="74" t="s">
        <v>267</v>
      </c>
      <c r="E71" s="74" t="s">
        <v>225</v>
      </c>
      <c r="F71" s="125">
        <v>1</v>
      </c>
      <c r="G71" s="74" t="s">
        <v>12</v>
      </c>
    </row>
    <row r="72" spans="1:7" ht="75" x14ac:dyDescent="0.25">
      <c r="A72" s="135" t="s">
        <v>312</v>
      </c>
      <c r="B72" s="64" t="s">
        <v>43</v>
      </c>
      <c r="C72" s="64" t="s">
        <v>269</v>
      </c>
      <c r="D72" s="74" t="s">
        <v>270</v>
      </c>
      <c r="E72" s="74" t="s">
        <v>314</v>
      </c>
      <c r="F72" s="125">
        <v>1</v>
      </c>
      <c r="G72" s="74" t="s">
        <v>12</v>
      </c>
    </row>
    <row r="73" spans="1:7" ht="112.5" x14ac:dyDescent="0.25">
      <c r="A73" s="135" t="s">
        <v>312</v>
      </c>
      <c r="B73" s="64" t="s">
        <v>43</v>
      </c>
      <c r="C73" s="64" t="s">
        <v>271</v>
      </c>
      <c r="D73" s="74" t="s">
        <v>272</v>
      </c>
      <c r="E73" s="74" t="s">
        <v>315</v>
      </c>
      <c r="F73" s="125">
        <v>0</v>
      </c>
      <c r="G73" s="74" t="s">
        <v>12</v>
      </c>
    </row>
    <row r="74" spans="1:7" ht="112.5" x14ac:dyDescent="0.25">
      <c r="A74" s="135" t="s">
        <v>312</v>
      </c>
      <c r="B74" s="64" t="s">
        <v>43</v>
      </c>
      <c r="C74" s="64" t="s">
        <v>274</v>
      </c>
      <c r="D74" s="74" t="s">
        <v>275</v>
      </c>
      <c r="E74" s="74" t="s">
        <v>316</v>
      </c>
      <c r="F74" s="125">
        <v>0</v>
      </c>
      <c r="G74" s="74" t="s">
        <v>12</v>
      </c>
    </row>
    <row r="75" spans="1:7" ht="75" x14ac:dyDescent="0.3">
      <c r="A75" s="135" t="s">
        <v>312</v>
      </c>
      <c r="B75" s="64" t="s">
        <v>43</v>
      </c>
      <c r="C75" s="185" t="s">
        <v>277</v>
      </c>
      <c r="D75" s="173" t="s">
        <v>235</v>
      </c>
      <c r="E75" s="74" t="s">
        <v>317</v>
      </c>
      <c r="F75" s="168"/>
      <c r="G75" s="173">
        <v>25</v>
      </c>
    </row>
    <row r="76" spans="1:7" ht="75" x14ac:dyDescent="0.25">
      <c r="A76" s="135" t="s">
        <v>312</v>
      </c>
      <c r="B76" s="64" t="s">
        <v>43</v>
      </c>
      <c r="C76" s="64" t="s">
        <v>278</v>
      </c>
      <c r="D76" s="74" t="s">
        <v>279</v>
      </c>
      <c r="E76" s="74" t="s">
        <v>318</v>
      </c>
      <c r="F76" s="167">
        <v>0.43259999999999998</v>
      </c>
      <c r="G76" s="74" t="s">
        <v>12</v>
      </c>
    </row>
    <row r="77" spans="1:7" ht="75" x14ac:dyDescent="0.25">
      <c r="A77" s="135" t="s">
        <v>312</v>
      </c>
      <c r="B77" s="64" t="s">
        <v>43</v>
      </c>
      <c r="C77" s="64" t="s">
        <v>281</v>
      </c>
      <c r="D77" s="74" t="s">
        <v>282</v>
      </c>
      <c r="E77" s="74" t="s">
        <v>319</v>
      </c>
      <c r="F77" s="74">
        <v>0</v>
      </c>
      <c r="G77" s="74" t="s">
        <v>12</v>
      </c>
    </row>
    <row r="78" spans="1:7" ht="93.75" x14ac:dyDescent="0.25">
      <c r="A78" s="135" t="s">
        <v>312</v>
      </c>
      <c r="B78" s="64" t="s">
        <v>43</v>
      </c>
      <c r="C78" s="64" t="s">
        <v>284</v>
      </c>
      <c r="D78" s="74" t="s">
        <v>285</v>
      </c>
      <c r="E78" s="74" t="s">
        <v>320</v>
      </c>
      <c r="F78" s="167">
        <v>4.0578000000000003</v>
      </c>
      <c r="G78" s="74" t="s">
        <v>15</v>
      </c>
    </row>
    <row r="79" spans="1:7" ht="37.5" x14ac:dyDescent="0.3">
      <c r="A79" s="135" t="s">
        <v>312</v>
      </c>
      <c r="B79" s="64" t="s">
        <v>43</v>
      </c>
      <c r="C79" s="64" t="s">
        <v>435</v>
      </c>
      <c r="D79" s="173" t="s">
        <v>287</v>
      </c>
      <c r="E79" s="74" t="s">
        <v>300</v>
      </c>
      <c r="F79" s="171"/>
      <c r="G79" s="173">
        <v>13</v>
      </c>
    </row>
    <row r="80" spans="1:7" ht="56.25" x14ac:dyDescent="0.3">
      <c r="A80" s="190" t="s">
        <v>312</v>
      </c>
      <c r="B80" s="33" t="s">
        <v>43</v>
      </c>
      <c r="C80" s="33" t="s">
        <v>214</v>
      </c>
      <c r="D80" s="166" t="s">
        <v>215</v>
      </c>
      <c r="E80" s="173" t="s">
        <v>321</v>
      </c>
      <c r="F80" s="171"/>
      <c r="G80" s="173">
        <v>38</v>
      </c>
    </row>
    <row r="81" spans="1:7" ht="131.25" x14ac:dyDescent="0.25">
      <c r="A81" s="135" t="s">
        <v>322</v>
      </c>
      <c r="B81" s="64" t="s">
        <v>30</v>
      </c>
      <c r="C81" s="64" t="s">
        <v>263</v>
      </c>
      <c r="D81" s="74" t="s">
        <v>264</v>
      </c>
      <c r="E81" s="74" t="s">
        <v>323</v>
      </c>
      <c r="F81" s="74">
        <v>100</v>
      </c>
      <c r="G81" s="74" t="s">
        <v>12</v>
      </c>
    </row>
    <row r="82" spans="1:7" ht="93.75" x14ac:dyDescent="0.25">
      <c r="A82" s="135" t="s">
        <v>322</v>
      </c>
      <c r="B82" s="64" t="s">
        <v>30</v>
      </c>
      <c r="C82" s="64" t="s">
        <v>266</v>
      </c>
      <c r="D82" s="74" t="s">
        <v>267</v>
      </c>
      <c r="E82" s="74" t="s">
        <v>324</v>
      </c>
      <c r="F82" s="74">
        <v>100</v>
      </c>
      <c r="G82" s="74" t="s">
        <v>12</v>
      </c>
    </row>
    <row r="83" spans="1:7" ht="75" x14ac:dyDescent="0.25">
      <c r="A83" s="135" t="s">
        <v>322</v>
      </c>
      <c r="B83" s="64" t="s">
        <v>30</v>
      </c>
      <c r="C83" s="64" t="s">
        <v>269</v>
      </c>
      <c r="D83" s="74" t="s">
        <v>270</v>
      </c>
      <c r="E83" s="74" t="s">
        <v>325</v>
      </c>
      <c r="F83" s="74">
        <v>70</v>
      </c>
      <c r="G83" s="74" t="s">
        <v>10</v>
      </c>
    </row>
    <row r="84" spans="1:7" ht="112.5" x14ac:dyDescent="0.25">
      <c r="A84" s="135" t="s">
        <v>322</v>
      </c>
      <c r="B84" s="64" t="s">
        <v>30</v>
      </c>
      <c r="C84" s="64" t="s">
        <v>271</v>
      </c>
      <c r="D84" s="74" t="s">
        <v>272</v>
      </c>
      <c r="E84" s="74" t="s">
        <v>326</v>
      </c>
      <c r="F84" s="74">
        <v>0</v>
      </c>
      <c r="G84" s="74" t="s">
        <v>12</v>
      </c>
    </row>
    <row r="85" spans="1:7" ht="112.5" x14ac:dyDescent="0.25">
      <c r="A85" s="135" t="s">
        <v>322</v>
      </c>
      <c r="B85" s="64" t="s">
        <v>30</v>
      </c>
      <c r="C85" s="64" t="s">
        <v>274</v>
      </c>
      <c r="D85" s="74" t="s">
        <v>275</v>
      </c>
      <c r="E85" s="74" t="s">
        <v>324</v>
      </c>
      <c r="F85" s="74">
        <v>100</v>
      </c>
      <c r="G85" s="74" t="s">
        <v>10</v>
      </c>
    </row>
    <row r="86" spans="1:7" ht="75" x14ac:dyDescent="0.3">
      <c r="A86" s="135" t="s">
        <v>322</v>
      </c>
      <c r="B86" s="64" t="s">
        <v>30</v>
      </c>
      <c r="C86" s="185" t="s">
        <v>277</v>
      </c>
      <c r="D86" s="173" t="s">
        <v>235</v>
      </c>
      <c r="E86" s="74" t="s">
        <v>327</v>
      </c>
      <c r="F86" s="168"/>
      <c r="G86" s="173">
        <v>19</v>
      </c>
    </row>
    <row r="87" spans="1:7" ht="75" x14ac:dyDescent="0.25">
      <c r="A87" s="135" t="s">
        <v>322</v>
      </c>
      <c r="B87" s="64" t="s">
        <v>30</v>
      </c>
      <c r="C87" s="64" t="s">
        <v>278</v>
      </c>
      <c r="D87" s="74" t="s">
        <v>279</v>
      </c>
      <c r="E87" s="74" t="s">
        <v>328</v>
      </c>
      <c r="F87" s="74">
        <v>5.0999999999999996</v>
      </c>
      <c r="G87" s="74" t="s">
        <v>10</v>
      </c>
    </row>
    <row r="88" spans="1:7" ht="75" x14ac:dyDescent="0.25">
      <c r="A88" s="135" t="s">
        <v>322</v>
      </c>
      <c r="B88" s="64" t="s">
        <v>30</v>
      </c>
      <c r="C88" s="64" t="s">
        <v>281</v>
      </c>
      <c r="D88" s="74" t="s">
        <v>282</v>
      </c>
      <c r="E88" s="74" t="s">
        <v>329</v>
      </c>
      <c r="F88" s="74">
        <v>0</v>
      </c>
      <c r="G88" s="74" t="s">
        <v>12</v>
      </c>
    </row>
    <row r="89" spans="1:7" ht="93.75" x14ac:dyDescent="0.25">
      <c r="A89" s="135" t="s">
        <v>322</v>
      </c>
      <c r="B89" s="64" t="s">
        <v>30</v>
      </c>
      <c r="C89" s="64" t="s">
        <v>284</v>
      </c>
      <c r="D89" s="74" t="s">
        <v>285</v>
      </c>
      <c r="E89" s="74" t="s">
        <v>330</v>
      </c>
      <c r="F89" s="74">
        <v>944</v>
      </c>
      <c r="G89" s="74" t="s">
        <v>15</v>
      </c>
    </row>
    <row r="90" spans="1:7" ht="37.5" x14ac:dyDescent="0.3">
      <c r="A90" s="135" t="s">
        <v>322</v>
      </c>
      <c r="B90" s="64" t="s">
        <v>30</v>
      </c>
      <c r="C90" s="64" t="s">
        <v>435</v>
      </c>
      <c r="D90" s="173" t="s">
        <v>287</v>
      </c>
      <c r="E90" s="74" t="s">
        <v>259</v>
      </c>
      <c r="F90" s="171"/>
      <c r="G90" s="173">
        <v>10</v>
      </c>
    </row>
    <row r="91" spans="1:7" ht="56.25" x14ac:dyDescent="0.3">
      <c r="A91" s="190" t="s">
        <v>322</v>
      </c>
      <c r="B91" s="33" t="s">
        <v>30</v>
      </c>
      <c r="C91" s="33" t="s">
        <v>214</v>
      </c>
      <c r="D91" s="166" t="s">
        <v>215</v>
      </c>
      <c r="E91" s="173" t="s">
        <v>331</v>
      </c>
      <c r="F91" s="171"/>
      <c r="G91" s="173">
        <v>29</v>
      </c>
    </row>
    <row r="92" spans="1:7" ht="131.25" x14ac:dyDescent="0.25">
      <c r="A92" s="135" t="s">
        <v>332</v>
      </c>
      <c r="B92" s="64" t="s">
        <v>44</v>
      </c>
      <c r="C92" s="64" t="s">
        <v>263</v>
      </c>
      <c r="D92" s="74" t="s">
        <v>264</v>
      </c>
      <c r="E92" s="74" t="s">
        <v>250</v>
      </c>
      <c r="F92" s="74">
        <v>100</v>
      </c>
      <c r="G92" s="74" t="s">
        <v>12</v>
      </c>
    </row>
    <row r="93" spans="1:7" ht="93.75" x14ac:dyDescent="0.25">
      <c r="A93" s="135" t="s">
        <v>332</v>
      </c>
      <c r="B93" s="64" t="s">
        <v>44</v>
      </c>
      <c r="C93" s="64" t="s">
        <v>266</v>
      </c>
      <c r="D93" s="74" t="s">
        <v>267</v>
      </c>
      <c r="E93" s="74" t="s">
        <v>225</v>
      </c>
      <c r="F93" s="74">
        <v>100</v>
      </c>
      <c r="G93" s="74" t="s">
        <v>12</v>
      </c>
    </row>
    <row r="94" spans="1:7" ht="75" x14ac:dyDescent="0.25">
      <c r="A94" s="135" t="s">
        <v>332</v>
      </c>
      <c r="B94" s="64" t="s">
        <v>44</v>
      </c>
      <c r="C94" s="64" t="s">
        <v>269</v>
      </c>
      <c r="D94" s="74" t="s">
        <v>270</v>
      </c>
      <c r="E94" s="74" t="s">
        <v>225</v>
      </c>
      <c r="F94" s="74">
        <v>100</v>
      </c>
      <c r="G94" s="74" t="s">
        <v>12</v>
      </c>
    </row>
    <row r="95" spans="1:7" ht="112.5" x14ac:dyDescent="0.25">
      <c r="A95" s="135" t="s">
        <v>332</v>
      </c>
      <c r="B95" s="64" t="s">
        <v>44</v>
      </c>
      <c r="C95" s="64" t="s">
        <v>333</v>
      </c>
      <c r="D95" s="74" t="s">
        <v>272</v>
      </c>
      <c r="E95" s="74" t="s">
        <v>334</v>
      </c>
      <c r="F95" s="74">
        <v>0</v>
      </c>
      <c r="G95" s="74" t="s">
        <v>12</v>
      </c>
    </row>
    <row r="96" spans="1:7" ht="112.5" x14ac:dyDescent="0.25">
      <c r="A96" s="135" t="s">
        <v>332</v>
      </c>
      <c r="B96" s="64" t="s">
        <v>44</v>
      </c>
      <c r="C96" s="64" t="s">
        <v>274</v>
      </c>
      <c r="D96" s="74" t="s">
        <v>275</v>
      </c>
      <c r="E96" s="74" t="s">
        <v>316</v>
      </c>
      <c r="F96" s="74">
        <v>0</v>
      </c>
      <c r="G96" s="74" t="s">
        <v>12</v>
      </c>
    </row>
    <row r="97" spans="1:7" ht="75" x14ac:dyDescent="0.3">
      <c r="A97" s="135" t="s">
        <v>332</v>
      </c>
      <c r="B97" s="64" t="s">
        <v>44</v>
      </c>
      <c r="C97" s="185" t="s">
        <v>277</v>
      </c>
      <c r="D97" s="173" t="s">
        <v>235</v>
      </c>
      <c r="E97" s="74" t="s">
        <v>317</v>
      </c>
      <c r="F97" s="168"/>
      <c r="G97" s="173">
        <v>25</v>
      </c>
    </row>
    <row r="98" spans="1:7" ht="75" x14ac:dyDescent="0.25">
      <c r="A98" s="135" t="s">
        <v>332</v>
      </c>
      <c r="B98" s="64" t="s">
        <v>44</v>
      </c>
      <c r="C98" s="64" t="s">
        <v>278</v>
      </c>
      <c r="D98" s="74" t="s">
        <v>279</v>
      </c>
      <c r="E98" s="74" t="s">
        <v>335</v>
      </c>
      <c r="F98" s="74">
        <v>124.6</v>
      </c>
      <c r="G98" s="74" t="s">
        <v>12</v>
      </c>
    </row>
    <row r="99" spans="1:7" ht="75" x14ac:dyDescent="0.25">
      <c r="A99" s="135" t="s">
        <v>332</v>
      </c>
      <c r="B99" s="64" t="s">
        <v>44</v>
      </c>
      <c r="C99" s="64" t="s">
        <v>281</v>
      </c>
      <c r="D99" s="74" t="s">
        <v>282</v>
      </c>
      <c r="E99" s="74" t="s">
        <v>336</v>
      </c>
      <c r="F99" s="74">
        <v>0</v>
      </c>
      <c r="G99" s="74" t="s">
        <v>12</v>
      </c>
    </row>
    <row r="100" spans="1:7" ht="93.75" x14ac:dyDescent="0.25">
      <c r="A100" s="135" t="s">
        <v>332</v>
      </c>
      <c r="B100" s="64" t="s">
        <v>44</v>
      </c>
      <c r="C100" s="64" t="s">
        <v>284</v>
      </c>
      <c r="D100" s="74" t="s">
        <v>285</v>
      </c>
      <c r="E100" s="74" t="s">
        <v>337</v>
      </c>
      <c r="F100" s="74">
        <v>250.02</v>
      </c>
      <c r="G100" s="74" t="s">
        <v>15</v>
      </c>
    </row>
    <row r="101" spans="1:7" ht="37.5" x14ac:dyDescent="0.3">
      <c r="A101" s="135" t="s">
        <v>332</v>
      </c>
      <c r="B101" s="64" t="s">
        <v>44</v>
      </c>
      <c r="C101" s="64" t="s">
        <v>435</v>
      </c>
      <c r="D101" s="173" t="s">
        <v>287</v>
      </c>
      <c r="E101" s="74" t="s">
        <v>300</v>
      </c>
      <c r="F101" s="171"/>
      <c r="G101" s="173">
        <v>13</v>
      </c>
    </row>
    <row r="102" spans="1:7" ht="56.25" x14ac:dyDescent="0.3">
      <c r="A102" s="190" t="s">
        <v>332</v>
      </c>
      <c r="B102" s="33" t="s">
        <v>44</v>
      </c>
      <c r="C102" s="33" t="s">
        <v>214</v>
      </c>
      <c r="D102" s="166" t="s">
        <v>215</v>
      </c>
      <c r="E102" s="173" t="s">
        <v>321</v>
      </c>
      <c r="F102" s="171"/>
      <c r="G102" s="173">
        <v>38</v>
      </c>
    </row>
    <row r="103" spans="1:7" ht="131.25" x14ac:dyDescent="0.25">
      <c r="A103" s="135" t="s">
        <v>338</v>
      </c>
      <c r="B103" s="64" t="s">
        <v>339</v>
      </c>
      <c r="C103" s="64" t="s">
        <v>263</v>
      </c>
      <c r="D103" s="74" t="s">
        <v>264</v>
      </c>
      <c r="E103" s="74" t="s">
        <v>268</v>
      </c>
      <c r="F103" s="125">
        <v>1</v>
      </c>
      <c r="G103" s="74" t="s">
        <v>12</v>
      </c>
    </row>
    <row r="104" spans="1:7" ht="93.75" x14ac:dyDescent="0.25">
      <c r="A104" s="135" t="s">
        <v>338</v>
      </c>
      <c r="B104" s="64" t="s">
        <v>339</v>
      </c>
      <c r="C104" s="64" t="s">
        <v>266</v>
      </c>
      <c r="D104" s="74" t="s">
        <v>267</v>
      </c>
      <c r="E104" s="74" t="s">
        <v>268</v>
      </c>
      <c r="F104" s="125">
        <v>1</v>
      </c>
      <c r="G104" s="74" t="s">
        <v>12</v>
      </c>
    </row>
    <row r="105" spans="1:7" ht="75" x14ac:dyDescent="0.25">
      <c r="A105" s="135" t="s">
        <v>338</v>
      </c>
      <c r="B105" s="64" t="s">
        <v>339</v>
      </c>
      <c r="C105" s="64" t="s">
        <v>269</v>
      </c>
      <c r="D105" s="74" t="s">
        <v>270</v>
      </c>
      <c r="E105" s="74" t="s">
        <v>340</v>
      </c>
      <c r="F105" s="125">
        <v>0.88</v>
      </c>
      <c r="G105" s="74" t="s">
        <v>15</v>
      </c>
    </row>
    <row r="106" spans="1:7" ht="112.5" x14ac:dyDescent="0.25">
      <c r="A106" s="135" t="s">
        <v>338</v>
      </c>
      <c r="B106" s="64" t="s">
        <v>339</v>
      </c>
      <c r="C106" s="64" t="s">
        <v>271</v>
      </c>
      <c r="D106" s="74" t="s">
        <v>272</v>
      </c>
      <c r="E106" s="74" t="s">
        <v>341</v>
      </c>
      <c r="F106" s="125">
        <v>0</v>
      </c>
      <c r="G106" s="74" t="s">
        <v>12</v>
      </c>
    </row>
    <row r="107" spans="1:7" ht="112.5" x14ac:dyDescent="0.25">
      <c r="A107" s="135" t="s">
        <v>338</v>
      </c>
      <c r="B107" s="64" t="s">
        <v>339</v>
      </c>
      <c r="C107" s="64" t="s">
        <v>274</v>
      </c>
      <c r="D107" s="74" t="s">
        <v>275</v>
      </c>
      <c r="E107" s="74" t="s">
        <v>276</v>
      </c>
      <c r="F107" s="125">
        <v>0.17</v>
      </c>
      <c r="G107" s="74" t="s">
        <v>10</v>
      </c>
    </row>
    <row r="108" spans="1:7" ht="75" x14ac:dyDescent="0.3">
      <c r="A108" s="135" t="s">
        <v>338</v>
      </c>
      <c r="B108" s="64" t="s">
        <v>339</v>
      </c>
      <c r="C108" s="185" t="s">
        <v>277</v>
      </c>
      <c r="D108" s="173" t="s">
        <v>235</v>
      </c>
      <c r="E108" s="74" t="s">
        <v>342</v>
      </c>
      <c r="F108" s="168"/>
      <c r="G108" s="173">
        <v>20</v>
      </c>
    </row>
    <row r="109" spans="1:7" ht="75" x14ac:dyDescent="0.25">
      <c r="A109" s="135" t="s">
        <v>338</v>
      </c>
      <c r="B109" s="64" t="s">
        <v>339</v>
      </c>
      <c r="C109" s="64" t="s">
        <v>278</v>
      </c>
      <c r="D109" s="74" t="s">
        <v>279</v>
      </c>
      <c r="E109" s="74" t="s">
        <v>343</v>
      </c>
      <c r="F109" s="125">
        <v>0.55000000000000004</v>
      </c>
      <c r="G109" s="74" t="s">
        <v>12</v>
      </c>
    </row>
    <row r="110" spans="1:7" ht="75" x14ac:dyDescent="0.25">
      <c r="A110" s="135" t="s">
        <v>338</v>
      </c>
      <c r="B110" s="64" t="s">
        <v>339</v>
      </c>
      <c r="C110" s="64" t="s">
        <v>281</v>
      </c>
      <c r="D110" s="74" t="s">
        <v>282</v>
      </c>
      <c r="E110" s="74" t="s">
        <v>344</v>
      </c>
      <c r="F110" s="167">
        <v>3.0000000000000001E-3</v>
      </c>
      <c r="G110" s="74" t="s">
        <v>12</v>
      </c>
    </row>
    <row r="111" spans="1:7" ht="93.75" x14ac:dyDescent="0.25">
      <c r="A111" s="135" t="s">
        <v>338</v>
      </c>
      <c r="B111" s="64" t="s">
        <v>339</v>
      </c>
      <c r="C111" s="64" t="s">
        <v>284</v>
      </c>
      <c r="D111" s="74" t="s">
        <v>285</v>
      </c>
      <c r="E111" s="74" t="s">
        <v>345</v>
      </c>
      <c r="F111" s="125">
        <v>1.42</v>
      </c>
      <c r="G111" s="74" t="s">
        <v>15</v>
      </c>
    </row>
    <row r="112" spans="1:7" ht="37.5" x14ac:dyDescent="0.3">
      <c r="A112" s="135" t="s">
        <v>338</v>
      </c>
      <c r="B112" s="64" t="s">
        <v>339</v>
      </c>
      <c r="C112" s="64" t="s">
        <v>435</v>
      </c>
      <c r="D112" s="173" t="s">
        <v>287</v>
      </c>
      <c r="E112" s="74" t="s">
        <v>300</v>
      </c>
      <c r="F112" s="171"/>
      <c r="G112" s="173">
        <v>13</v>
      </c>
    </row>
    <row r="113" spans="1:7" ht="56.25" x14ac:dyDescent="0.3">
      <c r="A113" s="190" t="s">
        <v>338</v>
      </c>
      <c r="B113" s="33" t="s">
        <v>339</v>
      </c>
      <c r="C113" s="33" t="s">
        <v>214</v>
      </c>
      <c r="D113" s="166" t="s">
        <v>215</v>
      </c>
      <c r="E113" s="173" t="s">
        <v>346</v>
      </c>
      <c r="F113" s="171"/>
      <c r="G113" s="173">
        <v>33</v>
      </c>
    </row>
    <row r="114" spans="1:7" ht="131.25" x14ac:dyDescent="0.25">
      <c r="A114" s="135" t="s">
        <v>347</v>
      </c>
      <c r="B114" s="64" t="s">
        <v>348</v>
      </c>
      <c r="C114" s="191" t="s">
        <v>349</v>
      </c>
      <c r="D114" s="74" t="s">
        <v>350</v>
      </c>
      <c r="E114" s="74" t="s">
        <v>351</v>
      </c>
      <c r="F114" s="74">
        <v>100</v>
      </c>
      <c r="G114" s="74" t="s">
        <v>12</v>
      </c>
    </row>
    <row r="115" spans="1:7" ht="93.75" x14ac:dyDescent="0.25">
      <c r="A115" s="135" t="s">
        <v>347</v>
      </c>
      <c r="B115" s="64" t="s">
        <v>348</v>
      </c>
      <c r="C115" s="191" t="s">
        <v>352</v>
      </c>
      <c r="D115" s="74" t="s">
        <v>353</v>
      </c>
      <c r="E115" s="74" t="s">
        <v>225</v>
      </c>
      <c r="F115" s="74">
        <v>100</v>
      </c>
      <c r="G115" s="74" t="s">
        <v>12</v>
      </c>
    </row>
    <row r="116" spans="1:7" ht="56.25" x14ac:dyDescent="0.25">
      <c r="A116" s="135" t="s">
        <v>347</v>
      </c>
      <c r="B116" s="64" t="s">
        <v>348</v>
      </c>
      <c r="C116" s="191" t="s">
        <v>354</v>
      </c>
      <c r="D116" s="74" t="s">
        <v>355</v>
      </c>
      <c r="E116" s="74" t="s">
        <v>356</v>
      </c>
      <c r="F116" s="74">
        <v>75</v>
      </c>
      <c r="G116" s="74" t="s">
        <v>10</v>
      </c>
    </row>
    <row r="117" spans="1:7" ht="112.5" x14ac:dyDescent="0.25">
      <c r="A117" s="135" t="s">
        <v>347</v>
      </c>
      <c r="B117" s="64" t="s">
        <v>348</v>
      </c>
      <c r="C117" s="191" t="s">
        <v>357</v>
      </c>
      <c r="D117" s="74" t="s">
        <v>358</v>
      </c>
      <c r="E117" s="74" t="s">
        <v>359</v>
      </c>
      <c r="F117" s="74">
        <v>0</v>
      </c>
      <c r="G117" s="74" t="s">
        <v>12</v>
      </c>
    </row>
    <row r="118" spans="1:7" ht="93.75" x14ac:dyDescent="0.25">
      <c r="A118" s="135" t="s">
        <v>347</v>
      </c>
      <c r="B118" s="64" t="s">
        <v>348</v>
      </c>
      <c r="C118" s="191" t="s">
        <v>360</v>
      </c>
      <c r="D118" s="74" t="s">
        <v>361</v>
      </c>
      <c r="E118" s="74" t="s">
        <v>316</v>
      </c>
      <c r="F118" s="74">
        <v>0</v>
      </c>
      <c r="G118" s="74" t="s">
        <v>12</v>
      </c>
    </row>
    <row r="119" spans="1:7" ht="56.25" x14ac:dyDescent="0.3">
      <c r="A119" s="135" t="s">
        <v>347</v>
      </c>
      <c r="B119" s="64" t="s">
        <v>348</v>
      </c>
      <c r="C119" s="192" t="s">
        <v>362</v>
      </c>
      <c r="D119" s="173" t="s">
        <v>363</v>
      </c>
      <c r="E119" s="74" t="s">
        <v>364</v>
      </c>
      <c r="F119" s="168"/>
      <c r="G119" s="173">
        <v>22</v>
      </c>
    </row>
    <row r="120" spans="1:7" ht="75" x14ac:dyDescent="0.25">
      <c r="A120" s="135" t="s">
        <v>347</v>
      </c>
      <c r="B120" s="64" t="s">
        <v>348</v>
      </c>
      <c r="C120" s="191" t="s">
        <v>365</v>
      </c>
      <c r="D120" s="74" t="s">
        <v>366</v>
      </c>
      <c r="E120" s="74" t="s">
        <v>367</v>
      </c>
      <c r="F120" s="193">
        <v>3.1</v>
      </c>
      <c r="G120" s="74" t="s">
        <v>10</v>
      </c>
    </row>
    <row r="121" spans="1:7" ht="75" x14ac:dyDescent="0.25">
      <c r="A121" s="135" t="s">
        <v>347</v>
      </c>
      <c r="B121" s="64" t="s">
        <v>348</v>
      </c>
      <c r="C121" s="191" t="s">
        <v>368</v>
      </c>
      <c r="D121" s="74" t="s">
        <v>369</v>
      </c>
      <c r="E121" s="74" t="s">
        <v>370</v>
      </c>
      <c r="F121" s="193">
        <f>427.9/12209.4*100</f>
        <v>3.5046767244909662</v>
      </c>
      <c r="G121" s="74" t="s">
        <v>12</v>
      </c>
    </row>
    <row r="122" spans="1:7" ht="56.25" x14ac:dyDescent="0.25">
      <c r="A122" s="135" t="s">
        <v>347</v>
      </c>
      <c r="B122" s="64" t="s">
        <v>348</v>
      </c>
      <c r="C122" s="64" t="s">
        <v>371</v>
      </c>
      <c r="D122" s="74" t="s">
        <v>372</v>
      </c>
      <c r="E122" s="74" t="s">
        <v>373</v>
      </c>
      <c r="F122" s="194">
        <f>6622.3/599.2*100</f>
        <v>1105.190253671562</v>
      </c>
      <c r="G122" s="74" t="s">
        <v>15</v>
      </c>
    </row>
    <row r="123" spans="1:7" ht="37.5" x14ac:dyDescent="0.3">
      <c r="A123" s="135" t="s">
        <v>347</v>
      </c>
      <c r="B123" s="64" t="s">
        <v>348</v>
      </c>
      <c r="C123" s="64" t="s">
        <v>435</v>
      </c>
      <c r="D123" s="173" t="s">
        <v>374</v>
      </c>
      <c r="E123" s="74" t="s">
        <v>259</v>
      </c>
      <c r="F123" s="171"/>
      <c r="G123" s="173">
        <v>10</v>
      </c>
    </row>
    <row r="124" spans="1:7" ht="56.25" x14ac:dyDescent="0.3">
      <c r="A124" s="190" t="s">
        <v>347</v>
      </c>
      <c r="B124" s="33" t="s">
        <v>348</v>
      </c>
      <c r="C124" s="33" t="s">
        <v>214</v>
      </c>
      <c r="D124" s="166" t="s">
        <v>215</v>
      </c>
      <c r="E124" s="173" t="s">
        <v>260</v>
      </c>
      <c r="F124" s="171"/>
      <c r="G124" s="173">
        <v>32</v>
      </c>
    </row>
    <row r="125" spans="1:7" ht="131.25" x14ac:dyDescent="0.25">
      <c r="A125" s="64" t="s">
        <v>375</v>
      </c>
      <c r="B125" s="64" t="s">
        <v>376</v>
      </c>
      <c r="C125" s="64" t="s">
        <v>263</v>
      </c>
      <c r="D125" s="74" t="s">
        <v>264</v>
      </c>
      <c r="E125" s="74" t="s">
        <v>377</v>
      </c>
      <c r="F125" s="74">
        <v>100</v>
      </c>
      <c r="G125" s="74" t="s">
        <v>12</v>
      </c>
    </row>
    <row r="126" spans="1:7" ht="93.75" x14ac:dyDescent="0.25">
      <c r="A126" s="64" t="s">
        <v>375</v>
      </c>
      <c r="B126" s="64" t="s">
        <v>376</v>
      </c>
      <c r="C126" s="64" t="s">
        <v>266</v>
      </c>
      <c r="D126" s="74" t="s">
        <v>267</v>
      </c>
      <c r="E126" s="74" t="s">
        <v>378</v>
      </c>
      <c r="F126" s="74">
        <v>100</v>
      </c>
      <c r="G126" s="74" t="s">
        <v>12</v>
      </c>
    </row>
    <row r="127" spans="1:7" ht="75" x14ac:dyDescent="0.25">
      <c r="A127" s="64" t="s">
        <v>375</v>
      </c>
      <c r="B127" s="64" t="s">
        <v>376</v>
      </c>
      <c r="C127" s="64" t="s">
        <v>269</v>
      </c>
      <c r="D127" s="74" t="s">
        <v>270</v>
      </c>
      <c r="E127" s="74" t="s">
        <v>225</v>
      </c>
      <c r="F127" s="74">
        <v>100</v>
      </c>
      <c r="G127" s="74" t="s">
        <v>12</v>
      </c>
    </row>
    <row r="128" spans="1:7" ht="112.5" x14ac:dyDescent="0.25">
      <c r="A128" s="64" t="s">
        <v>375</v>
      </c>
      <c r="B128" s="64" t="s">
        <v>376</v>
      </c>
      <c r="C128" s="64" t="s">
        <v>271</v>
      </c>
      <c r="D128" s="74" t="s">
        <v>272</v>
      </c>
      <c r="E128" s="74" t="s">
        <v>379</v>
      </c>
      <c r="F128" s="74">
        <v>0</v>
      </c>
      <c r="G128" s="74" t="s">
        <v>12</v>
      </c>
    </row>
    <row r="129" spans="1:7" ht="112.5" x14ac:dyDescent="0.25">
      <c r="A129" s="64" t="s">
        <v>375</v>
      </c>
      <c r="B129" s="64" t="s">
        <v>376</v>
      </c>
      <c r="C129" s="64" t="s">
        <v>274</v>
      </c>
      <c r="D129" s="74" t="s">
        <v>275</v>
      </c>
      <c r="E129" s="74" t="s">
        <v>380</v>
      </c>
      <c r="F129" s="74">
        <v>50</v>
      </c>
      <c r="G129" s="74" t="s">
        <v>10</v>
      </c>
    </row>
    <row r="130" spans="1:7" ht="75" x14ac:dyDescent="0.3">
      <c r="A130" s="64" t="s">
        <v>375</v>
      </c>
      <c r="B130" s="64" t="s">
        <v>376</v>
      </c>
      <c r="C130" s="185" t="s">
        <v>277</v>
      </c>
      <c r="D130" s="173" t="s">
        <v>235</v>
      </c>
      <c r="E130" s="74" t="s">
        <v>236</v>
      </c>
      <c r="F130" s="168"/>
      <c r="G130" s="173">
        <v>22</v>
      </c>
    </row>
    <row r="131" spans="1:7" ht="75" x14ac:dyDescent="0.25">
      <c r="A131" s="64" t="s">
        <v>375</v>
      </c>
      <c r="B131" s="64" t="s">
        <v>376</v>
      </c>
      <c r="C131" s="64" t="s">
        <v>278</v>
      </c>
      <c r="D131" s="74" t="s">
        <v>279</v>
      </c>
      <c r="E131" s="74" t="s">
        <v>381</v>
      </c>
      <c r="F131" s="74">
        <v>7.3</v>
      </c>
      <c r="G131" s="74" t="s">
        <v>10</v>
      </c>
    </row>
    <row r="132" spans="1:7" ht="75" x14ac:dyDescent="0.25">
      <c r="A132" s="64" t="s">
        <v>375</v>
      </c>
      <c r="B132" s="64" t="s">
        <v>376</v>
      </c>
      <c r="C132" s="64" t="s">
        <v>281</v>
      </c>
      <c r="D132" s="74" t="s">
        <v>282</v>
      </c>
      <c r="E132" s="74" t="s">
        <v>382</v>
      </c>
      <c r="F132" s="74">
        <v>0</v>
      </c>
      <c r="G132" s="74" t="s">
        <v>12</v>
      </c>
    </row>
    <row r="133" spans="1:7" ht="93.75" x14ac:dyDescent="0.25">
      <c r="A133" s="64" t="s">
        <v>375</v>
      </c>
      <c r="B133" s="64" t="s">
        <v>376</v>
      </c>
      <c r="C133" s="64" t="s">
        <v>284</v>
      </c>
      <c r="D133" s="74" t="s">
        <v>285</v>
      </c>
      <c r="E133" s="74" t="s">
        <v>383</v>
      </c>
      <c r="F133" s="74">
        <v>439</v>
      </c>
      <c r="G133" s="74" t="s">
        <v>15</v>
      </c>
    </row>
    <row r="134" spans="1:7" ht="56.25" x14ac:dyDescent="0.3">
      <c r="A134" s="64" t="s">
        <v>375</v>
      </c>
      <c r="B134" s="64" t="s">
        <v>376</v>
      </c>
      <c r="C134" s="185" t="s">
        <v>310</v>
      </c>
      <c r="D134" s="173" t="s">
        <v>287</v>
      </c>
      <c r="E134" s="74" t="s">
        <v>259</v>
      </c>
      <c r="F134" s="171"/>
      <c r="G134" s="173">
        <v>10</v>
      </c>
    </row>
    <row r="135" spans="1:7" ht="56.25" x14ac:dyDescent="0.3">
      <c r="A135" s="33" t="s">
        <v>375</v>
      </c>
      <c r="B135" s="33" t="s">
        <v>376</v>
      </c>
      <c r="C135" s="33" t="s">
        <v>214</v>
      </c>
      <c r="D135" s="166" t="s">
        <v>215</v>
      </c>
      <c r="E135" s="173" t="s">
        <v>260</v>
      </c>
      <c r="F135" s="171"/>
      <c r="G135" s="173">
        <v>32</v>
      </c>
    </row>
    <row r="136" spans="1:7" ht="131.25" x14ac:dyDescent="0.25">
      <c r="A136" s="139" t="s">
        <v>384</v>
      </c>
      <c r="B136" s="139" t="s">
        <v>385</v>
      </c>
      <c r="C136" s="139" t="s">
        <v>263</v>
      </c>
      <c r="D136" s="195" t="s">
        <v>264</v>
      </c>
      <c r="E136" s="195" t="s">
        <v>386</v>
      </c>
      <c r="F136" s="196">
        <v>1</v>
      </c>
      <c r="G136" s="195" t="s">
        <v>12</v>
      </c>
    </row>
    <row r="137" spans="1:7" ht="93.75" x14ac:dyDescent="0.25">
      <c r="A137" s="139" t="s">
        <v>384</v>
      </c>
      <c r="B137" s="139" t="s">
        <v>385</v>
      </c>
      <c r="C137" s="139" t="s">
        <v>266</v>
      </c>
      <c r="D137" s="195" t="s">
        <v>267</v>
      </c>
      <c r="E137" s="195" t="s">
        <v>378</v>
      </c>
      <c r="F137" s="196">
        <v>1</v>
      </c>
      <c r="G137" s="195" t="s">
        <v>12</v>
      </c>
    </row>
    <row r="138" spans="1:7" ht="75" x14ac:dyDescent="0.25">
      <c r="A138" s="139" t="s">
        <v>384</v>
      </c>
      <c r="B138" s="139" t="s">
        <v>385</v>
      </c>
      <c r="C138" s="139" t="s">
        <v>269</v>
      </c>
      <c r="D138" s="195" t="s">
        <v>270</v>
      </c>
      <c r="E138" s="195" t="s">
        <v>387</v>
      </c>
      <c r="F138" s="196">
        <v>0.67</v>
      </c>
      <c r="G138" s="74" t="s">
        <v>10</v>
      </c>
    </row>
    <row r="139" spans="1:7" ht="112.5" x14ac:dyDescent="0.25">
      <c r="A139" s="139" t="s">
        <v>384</v>
      </c>
      <c r="B139" s="139" t="s">
        <v>385</v>
      </c>
      <c r="C139" s="139" t="s">
        <v>271</v>
      </c>
      <c r="D139" s="195" t="s">
        <v>272</v>
      </c>
      <c r="E139" s="195" t="s">
        <v>388</v>
      </c>
      <c r="F139" s="196">
        <v>0</v>
      </c>
      <c r="G139" s="195" t="s">
        <v>12</v>
      </c>
    </row>
    <row r="140" spans="1:7" ht="112.5" x14ac:dyDescent="0.25">
      <c r="A140" s="139" t="s">
        <v>384</v>
      </c>
      <c r="B140" s="139" t="s">
        <v>385</v>
      </c>
      <c r="C140" s="139" t="s">
        <v>274</v>
      </c>
      <c r="D140" s="195" t="s">
        <v>275</v>
      </c>
      <c r="E140" s="195" t="s">
        <v>304</v>
      </c>
      <c r="F140" s="196">
        <v>0</v>
      </c>
      <c r="G140" s="195" t="s">
        <v>12</v>
      </c>
    </row>
    <row r="141" spans="1:7" ht="75" x14ac:dyDescent="0.3">
      <c r="A141" s="139" t="s">
        <v>384</v>
      </c>
      <c r="B141" s="139" t="s">
        <v>385</v>
      </c>
      <c r="C141" s="197" t="s">
        <v>277</v>
      </c>
      <c r="D141" s="147" t="s">
        <v>235</v>
      </c>
      <c r="E141" s="195" t="s">
        <v>364</v>
      </c>
      <c r="F141" s="168"/>
      <c r="G141" s="147">
        <v>22</v>
      </c>
    </row>
    <row r="142" spans="1:7" ht="75" x14ac:dyDescent="0.25">
      <c r="A142" s="139" t="s">
        <v>384</v>
      </c>
      <c r="B142" s="139" t="s">
        <v>385</v>
      </c>
      <c r="C142" s="139" t="s">
        <v>278</v>
      </c>
      <c r="D142" s="195" t="s">
        <v>279</v>
      </c>
      <c r="E142" s="198" t="s">
        <v>442</v>
      </c>
      <c r="F142" s="196">
        <v>0.28999999999999998</v>
      </c>
      <c r="G142" s="195" t="s">
        <v>12</v>
      </c>
    </row>
    <row r="143" spans="1:7" ht="75" x14ac:dyDescent="0.25">
      <c r="A143" s="139" t="s">
        <v>384</v>
      </c>
      <c r="B143" s="139" t="s">
        <v>385</v>
      </c>
      <c r="C143" s="139" t="s">
        <v>281</v>
      </c>
      <c r="D143" s="195" t="s">
        <v>282</v>
      </c>
      <c r="E143" s="195" t="s">
        <v>443</v>
      </c>
      <c r="F143" s="196">
        <v>0.01</v>
      </c>
      <c r="G143" s="195" t="s">
        <v>12</v>
      </c>
    </row>
    <row r="144" spans="1:7" ht="93.75" x14ac:dyDescent="0.25">
      <c r="A144" s="139" t="s">
        <v>384</v>
      </c>
      <c r="B144" s="139" t="s">
        <v>385</v>
      </c>
      <c r="C144" s="139" t="s">
        <v>284</v>
      </c>
      <c r="D144" s="195" t="s">
        <v>285</v>
      </c>
      <c r="E144" s="198" t="s">
        <v>444</v>
      </c>
      <c r="F144" s="196">
        <v>0.96560000000000001</v>
      </c>
      <c r="G144" s="195" t="s">
        <v>10</v>
      </c>
    </row>
    <row r="145" spans="1:7" ht="56.25" x14ac:dyDescent="0.3">
      <c r="A145" s="139" t="s">
        <v>384</v>
      </c>
      <c r="B145" s="139" t="s">
        <v>385</v>
      </c>
      <c r="C145" s="197" t="s">
        <v>310</v>
      </c>
      <c r="D145" s="147" t="s">
        <v>287</v>
      </c>
      <c r="E145" s="195" t="s">
        <v>212</v>
      </c>
      <c r="F145" s="171"/>
      <c r="G145" s="147">
        <v>12</v>
      </c>
    </row>
    <row r="146" spans="1:7" ht="56.25" x14ac:dyDescent="0.3">
      <c r="A146" s="141" t="s">
        <v>384</v>
      </c>
      <c r="B146" s="141" t="s">
        <v>385</v>
      </c>
      <c r="C146" s="33" t="s">
        <v>214</v>
      </c>
      <c r="D146" s="166" t="s">
        <v>215</v>
      </c>
      <c r="E146" s="173" t="s">
        <v>248</v>
      </c>
      <c r="F146" s="171"/>
      <c r="G146" s="173">
        <v>34</v>
      </c>
    </row>
    <row r="147" spans="1:7" ht="131.25" x14ac:dyDescent="0.25">
      <c r="A147" s="64" t="s">
        <v>389</v>
      </c>
      <c r="B147" s="64" t="s">
        <v>390</v>
      </c>
      <c r="C147" s="64" t="s">
        <v>263</v>
      </c>
      <c r="D147" s="74" t="s">
        <v>264</v>
      </c>
      <c r="E147" s="74" t="s">
        <v>251</v>
      </c>
      <c r="F147" s="125">
        <v>1</v>
      </c>
      <c r="G147" s="74" t="s">
        <v>12</v>
      </c>
    </row>
    <row r="148" spans="1:7" ht="93.75" x14ac:dyDescent="0.25">
      <c r="A148" s="64" t="s">
        <v>389</v>
      </c>
      <c r="B148" s="64" t="s">
        <v>390</v>
      </c>
      <c r="C148" s="64" t="s">
        <v>266</v>
      </c>
      <c r="D148" s="74" t="s">
        <v>267</v>
      </c>
      <c r="E148" s="74" t="s">
        <v>380</v>
      </c>
      <c r="F148" s="125">
        <v>0.5</v>
      </c>
      <c r="G148" s="74" t="s">
        <v>10</v>
      </c>
    </row>
    <row r="149" spans="1:7" ht="75" x14ac:dyDescent="0.25">
      <c r="A149" s="64" t="s">
        <v>389</v>
      </c>
      <c r="B149" s="64" t="s">
        <v>390</v>
      </c>
      <c r="C149" s="64" t="s">
        <v>269</v>
      </c>
      <c r="D149" s="74" t="s">
        <v>270</v>
      </c>
      <c r="E149" s="74" t="s">
        <v>391</v>
      </c>
      <c r="F149" s="125">
        <v>0.5</v>
      </c>
      <c r="G149" s="74" t="s">
        <v>10</v>
      </c>
    </row>
    <row r="150" spans="1:7" ht="112.5" x14ac:dyDescent="0.25">
      <c r="A150" s="64" t="s">
        <v>389</v>
      </c>
      <c r="B150" s="64" t="s">
        <v>390</v>
      </c>
      <c r="C150" s="64" t="s">
        <v>271</v>
      </c>
      <c r="D150" s="74" t="s">
        <v>272</v>
      </c>
      <c r="E150" s="74" t="s">
        <v>392</v>
      </c>
      <c r="F150" s="125">
        <v>0</v>
      </c>
      <c r="G150" s="74" t="s">
        <v>12</v>
      </c>
    </row>
    <row r="151" spans="1:7" ht="112.5" x14ac:dyDescent="0.25">
      <c r="A151" s="64" t="s">
        <v>389</v>
      </c>
      <c r="B151" s="64" t="s">
        <v>390</v>
      </c>
      <c r="C151" s="64" t="s">
        <v>274</v>
      </c>
      <c r="D151" s="74" t="s">
        <v>275</v>
      </c>
      <c r="E151" s="74" t="s">
        <v>304</v>
      </c>
      <c r="F151" s="125">
        <v>0</v>
      </c>
      <c r="G151" s="74" t="s">
        <v>12</v>
      </c>
    </row>
    <row r="152" spans="1:7" ht="75" x14ac:dyDescent="0.3">
      <c r="A152" s="64" t="s">
        <v>389</v>
      </c>
      <c r="B152" s="64" t="s">
        <v>390</v>
      </c>
      <c r="C152" s="185" t="s">
        <v>277</v>
      </c>
      <c r="D152" s="173" t="s">
        <v>235</v>
      </c>
      <c r="E152" s="161" t="s">
        <v>393</v>
      </c>
      <c r="F152" s="168"/>
      <c r="G152" s="199">
        <v>19</v>
      </c>
    </row>
    <row r="153" spans="1:7" ht="75" x14ac:dyDescent="0.25">
      <c r="A153" s="64" t="s">
        <v>389</v>
      </c>
      <c r="B153" s="64" t="s">
        <v>390</v>
      </c>
      <c r="C153" s="64" t="s">
        <v>278</v>
      </c>
      <c r="D153" s="74" t="s">
        <v>279</v>
      </c>
      <c r="E153" s="161" t="s">
        <v>394</v>
      </c>
      <c r="F153" s="167">
        <v>0.2757</v>
      </c>
      <c r="G153" s="74" t="s">
        <v>12</v>
      </c>
    </row>
    <row r="154" spans="1:7" ht="75" x14ac:dyDescent="0.25">
      <c r="A154" s="64" t="s">
        <v>389</v>
      </c>
      <c r="B154" s="64" t="s">
        <v>390</v>
      </c>
      <c r="C154" s="64" t="s">
        <v>281</v>
      </c>
      <c r="D154" s="74" t="s">
        <v>282</v>
      </c>
      <c r="E154" s="161" t="s">
        <v>395</v>
      </c>
      <c r="F154" s="125">
        <v>0</v>
      </c>
      <c r="G154" s="74" t="s">
        <v>12</v>
      </c>
    </row>
    <row r="155" spans="1:7" ht="93.75" x14ac:dyDescent="0.25">
      <c r="A155" s="64" t="s">
        <v>389</v>
      </c>
      <c r="B155" s="64" t="s">
        <v>390</v>
      </c>
      <c r="C155" s="64" t="s">
        <v>284</v>
      </c>
      <c r="D155" s="74" t="s">
        <v>285</v>
      </c>
      <c r="E155" s="200" t="s">
        <v>396</v>
      </c>
      <c r="F155" s="125">
        <v>0.1077</v>
      </c>
      <c r="G155" s="161" t="s">
        <v>10</v>
      </c>
    </row>
    <row r="156" spans="1:7" ht="56.25" x14ac:dyDescent="0.3">
      <c r="A156" s="64" t="s">
        <v>389</v>
      </c>
      <c r="B156" s="64" t="s">
        <v>390</v>
      </c>
      <c r="C156" s="185" t="s">
        <v>310</v>
      </c>
      <c r="D156" s="173" t="s">
        <v>287</v>
      </c>
      <c r="E156" s="74" t="s">
        <v>212</v>
      </c>
      <c r="F156" s="171"/>
      <c r="G156" s="173">
        <v>12</v>
      </c>
    </row>
    <row r="157" spans="1:7" ht="56.25" x14ac:dyDescent="0.3">
      <c r="A157" s="141" t="s">
        <v>389</v>
      </c>
      <c r="B157" s="33" t="s">
        <v>390</v>
      </c>
      <c r="C157" s="33" t="s">
        <v>214</v>
      </c>
      <c r="D157" s="166" t="s">
        <v>215</v>
      </c>
      <c r="E157" s="173">
        <f>19+12</f>
        <v>31</v>
      </c>
      <c r="F157" s="171"/>
      <c r="G157" s="173">
        <v>31</v>
      </c>
    </row>
    <row r="158" spans="1:7" ht="131.25" x14ac:dyDescent="0.25">
      <c r="A158" s="139" t="s">
        <v>397</v>
      </c>
      <c r="B158" s="64" t="s">
        <v>398</v>
      </c>
      <c r="C158" s="74" t="s">
        <v>399</v>
      </c>
      <c r="D158" s="200" t="s">
        <v>445</v>
      </c>
      <c r="E158" s="200" t="s">
        <v>252</v>
      </c>
      <c r="F158" s="124">
        <v>1</v>
      </c>
      <c r="G158" s="74" t="s">
        <v>12</v>
      </c>
    </row>
    <row r="159" spans="1:7" ht="93.75" x14ac:dyDescent="0.25">
      <c r="A159" s="139" t="s">
        <v>397</v>
      </c>
      <c r="B159" s="64" t="s">
        <v>398</v>
      </c>
      <c r="C159" s="74" t="s">
        <v>400</v>
      </c>
      <c r="D159" s="200" t="s">
        <v>446</v>
      </c>
      <c r="E159" s="200" t="s">
        <v>324</v>
      </c>
      <c r="F159" s="124">
        <v>1</v>
      </c>
      <c r="G159" s="74" t="s">
        <v>12</v>
      </c>
    </row>
    <row r="160" spans="1:7" ht="56.25" x14ac:dyDescent="0.25">
      <c r="A160" s="139" t="s">
        <v>397</v>
      </c>
      <c r="B160" s="64" t="s">
        <v>398</v>
      </c>
      <c r="C160" s="74" t="s">
        <v>401</v>
      </c>
      <c r="D160" s="200" t="s">
        <v>447</v>
      </c>
      <c r="E160" s="200" t="s">
        <v>387</v>
      </c>
      <c r="F160" s="124">
        <v>0.66</v>
      </c>
      <c r="G160" s="74" t="s">
        <v>10</v>
      </c>
    </row>
    <row r="161" spans="1:7" ht="112.5" x14ac:dyDescent="0.25">
      <c r="A161" s="139" t="s">
        <v>397</v>
      </c>
      <c r="B161" s="64" t="s">
        <v>398</v>
      </c>
      <c r="C161" s="74" t="s">
        <v>402</v>
      </c>
      <c r="D161" s="200" t="s">
        <v>448</v>
      </c>
      <c r="E161" s="200" t="s">
        <v>403</v>
      </c>
      <c r="F161" s="124">
        <v>0</v>
      </c>
      <c r="G161" s="74" t="s">
        <v>12</v>
      </c>
    </row>
    <row r="162" spans="1:7" ht="93.75" x14ac:dyDescent="0.25">
      <c r="A162" s="139" t="s">
        <v>397</v>
      </c>
      <c r="B162" s="64" t="s">
        <v>398</v>
      </c>
      <c r="C162" s="74" t="s">
        <v>404</v>
      </c>
      <c r="D162" s="200" t="s">
        <v>449</v>
      </c>
      <c r="E162" s="200" t="s">
        <v>304</v>
      </c>
      <c r="F162" s="124">
        <v>0</v>
      </c>
      <c r="G162" s="74" t="s">
        <v>12</v>
      </c>
    </row>
    <row r="163" spans="1:7" ht="56.25" x14ac:dyDescent="0.3">
      <c r="A163" s="139" t="s">
        <v>397</v>
      </c>
      <c r="B163" s="64" t="s">
        <v>398</v>
      </c>
      <c r="C163" s="201" t="s">
        <v>405</v>
      </c>
      <c r="D163" s="201" t="s">
        <v>406</v>
      </c>
      <c r="E163" s="200" t="s">
        <v>364</v>
      </c>
      <c r="F163" s="168"/>
      <c r="G163" s="202" t="s">
        <v>407</v>
      </c>
    </row>
    <row r="164" spans="1:7" ht="75" x14ac:dyDescent="0.25">
      <c r="A164" s="139" t="s">
        <v>397</v>
      </c>
      <c r="B164" s="64" t="s">
        <v>398</v>
      </c>
      <c r="C164" s="74" t="s">
        <v>408</v>
      </c>
      <c r="D164" s="200" t="s">
        <v>409</v>
      </c>
      <c r="E164" s="200" t="s">
        <v>410</v>
      </c>
      <c r="F164" s="124">
        <v>0</v>
      </c>
      <c r="G164" s="203" t="s">
        <v>10</v>
      </c>
    </row>
    <row r="165" spans="1:7" ht="75" x14ac:dyDescent="0.25">
      <c r="A165" s="139" t="s">
        <v>397</v>
      </c>
      <c r="B165" s="64" t="s">
        <v>398</v>
      </c>
      <c r="C165" s="74" t="s">
        <v>411</v>
      </c>
      <c r="D165" s="200" t="s">
        <v>412</v>
      </c>
      <c r="E165" s="200" t="s">
        <v>413</v>
      </c>
      <c r="F165" s="124">
        <v>0</v>
      </c>
      <c r="G165" s="74" t="s">
        <v>12</v>
      </c>
    </row>
    <row r="166" spans="1:7" ht="75" x14ac:dyDescent="0.25">
      <c r="A166" s="139" t="s">
        <v>397</v>
      </c>
      <c r="B166" s="64" t="s">
        <v>398</v>
      </c>
      <c r="C166" s="74" t="s">
        <v>414</v>
      </c>
      <c r="D166" s="200" t="s">
        <v>415</v>
      </c>
      <c r="E166" s="200" t="s">
        <v>416</v>
      </c>
      <c r="F166" s="124">
        <v>1.86</v>
      </c>
      <c r="G166" s="74" t="s">
        <v>15</v>
      </c>
    </row>
    <row r="167" spans="1:7" ht="37.5" x14ac:dyDescent="0.3">
      <c r="A167" s="139" t="s">
        <v>397</v>
      </c>
      <c r="B167" s="64" t="s">
        <v>398</v>
      </c>
      <c r="C167" s="173" t="s">
        <v>417</v>
      </c>
      <c r="D167" s="201" t="s">
        <v>246</v>
      </c>
      <c r="E167" s="200" t="s">
        <v>259</v>
      </c>
      <c r="F167" s="171"/>
      <c r="G167" s="202">
        <v>10</v>
      </c>
    </row>
    <row r="168" spans="1:7" ht="56.25" x14ac:dyDescent="0.3">
      <c r="A168" s="141" t="s">
        <v>397</v>
      </c>
      <c r="B168" s="33" t="s">
        <v>398</v>
      </c>
      <c r="C168" s="33" t="s">
        <v>214</v>
      </c>
      <c r="D168" s="166" t="s">
        <v>215</v>
      </c>
      <c r="E168" s="173" t="s">
        <v>260</v>
      </c>
      <c r="F168" s="171"/>
      <c r="G168" s="173">
        <v>32</v>
      </c>
    </row>
  </sheetData>
  <mergeCells count="1">
    <mergeCell ref="A1:G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0" zoomScaleNormal="70" workbookViewId="0">
      <selection activeCell="F6" sqref="F6"/>
    </sheetView>
  </sheetViews>
  <sheetFormatPr defaultRowHeight="15" x14ac:dyDescent="0.25"/>
  <cols>
    <col min="1" max="1" width="9.28515625" customWidth="1"/>
    <col min="2" max="2" width="17.85546875" customWidth="1"/>
    <col min="3" max="3" width="36" customWidth="1"/>
    <col min="4" max="4" width="34.7109375" customWidth="1"/>
    <col min="5" max="5" width="23.85546875" customWidth="1"/>
    <col min="6" max="6" width="19.42578125" customWidth="1"/>
  </cols>
  <sheetData>
    <row r="1" spans="1:6" ht="67.5" customHeight="1" x14ac:dyDescent="0.25">
      <c r="A1" s="220" t="s">
        <v>147</v>
      </c>
      <c r="B1" s="220"/>
      <c r="C1" s="220"/>
      <c r="D1" s="220"/>
      <c r="E1" s="220"/>
      <c r="F1" s="220"/>
    </row>
    <row r="2" spans="1:6" ht="37.5" x14ac:dyDescent="0.25">
      <c r="A2" s="33" t="s">
        <v>159</v>
      </c>
      <c r="B2" s="33" t="s">
        <v>1</v>
      </c>
      <c r="C2" s="142" t="s">
        <v>2</v>
      </c>
      <c r="D2" s="143" t="s">
        <v>25</v>
      </c>
      <c r="E2" s="33" t="s">
        <v>26</v>
      </c>
      <c r="F2" s="144" t="s">
        <v>27</v>
      </c>
    </row>
    <row r="3" spans="1:6" ht="18.75" x14ac:dyDescent="0.25">
      <c r="A3" s="33">
        <v>1</v>
      </c>
      <c r="B3" s="33">
        <v>2</v>
      </c>
      <c r="C3" s="33">
        <v>3</v>
      </c>
      <c r="D3" s="33">
        <v>4</v>
      </c>
      <c r="E3" s="33">
        <v>5</v>
      </c>
      <c r="F3" s="33">
        <v>6</v>
      </c>
    </row>
    <row r="4" spans="1:6" ht="131.25" x14ac:dyDescent="0.25">
      <c r="A4" s="34">
        <v>1</v>
      </c>
      <c r="B4" s="34" t="s">
        <v>30</v>
      </c>
      <c r="C4" s="64" t="s">
        <v>146</v>
      </c>
      <c r="D4" s="145" t="s">
        <v>171</v>
      </c>
      <c r="E4" s="146">
        <v>0.22750000000000001</v>
      </c>
      <c r="F4" s="64" t="s">
        <v>15</v>
      </c>
    </row>
    <row r="5" spans="1:6" ht="131.25" x14ac:dyDescent="0.25">
      <c r="A5" s="34">
        <v>2</v>
      </c>
      <c r="B5" s="34" t="s">
        <v>45</v>
      </c>
      <c r="C5" s="64" t="s">
        <v>146</v>
      </c>
      <c r="D5" s="145" t="s">
        <v>172</v>
      </c>
      <c r="E5" s="146">
        <v>0.51900000000000002</v>
      </c>
      <c r="F5" s="64" t="s">
        <v>6</v>
      </c>
    </row>
    <row r="6" spans="1:6" ht="131.25" x14ac:dyDescent="0.25">
      <c r="A6" s="34">
        <v>3</v>
      </c>
      <c r="B6" s="34" t="s">
        <v>31</v>
      </c>
      <c r="C6" s="64" t="s">
        <v>146</v>
      </c>
      <c r="D6" s="145" t="s">
        <v>173</v>
      </c>
      <c r="E6" s="146">
        <v>0.42499999999999999</v>
      </c>
      <c r="F6" s="64" t="s">
        <v>6</v>
      </c>
    </row>
    <row r="7" spans="1:6" ht="131.25" x14ac:dyDescent="0.25">
      <c r="A7" s="34">
        <v>4</v>
      </c>
      <c r="B7" s="64" t="s">
        <v>148</v>
      </c>
      <c r="C7" s="64" t="s">
        <v>146</v>
      </c>
      <c r="D7" s="19" t="s">
        <v>60</v>
      </c>
      <c r="E7" s="19" t="s">
        <v>60</v>
      </c>
      <c r="F7" s="19" t="s">
        <v>60</v>
      </c>
    </row>
    <row r="8" spans="1:6" ht="131.25" x14ac:dyDescent="0.25">
      <c r="A8" s="34">
        <v>5</v>
      </c>
      <c r="B8" s="34" t="s">
        <v>32</v>
      </c>
      <c r="C8" s="64" t="s">
        <v>146</v>
      </c>
      <c r="D8" s="145" t="s">
        <v>149</v>
      </c>
      <c r="E8" s="146">
        <v>0.84</v>
      </c>
      <c r="F8" s="64" t="s">
        <v>12</v>
      </c>
    </row>
    <row r="9" spans="1:6" ht="131.25" x14ac:dyDescent="0.25">
      <c r="A9" s="34">
        <v>6</v>
      </c>
      <c r="B9" s="34" t="s">
        <v>42</v>
      </c>
      <c r="C9" s="64" t="s">
        <v>146</v>
      </c>
      <c r="D9" s="145" t="s">
        <v>149</v>
      </c>
      <c r="E9" s="146">
        <v>0.74</v>
      </c>
      <c r="F9" s="64" t="s">
        <v>12</v>
      </c>
    </row>
    <row r="10" spans="1:6" ht="131.25" x14ac:dyDescent="0.25">
      <c r="A10" s="34">
        <v>7</v>
      </c>
      <c r="B10" s="34" t="s">
        <v>33</v>
      </c>
      <c r="C10" s="64" t="s">
        <v>146</v>
      </c>
      <c r="D10" s="145" t="s">
        <v>150</v>
      </c>
      <c r="E10" s="146">
        <v>1.05</v>
      </c>
      <c r="F10" s="64" t="s">
        <v>12</v>
      </c>
    </row>
    <row r="11" spans="1:6" ht="131.25" x14ac:dyDescent="0.25">
      <c r="A11" s="34">
        <v>8</v>
      </c>
      <c r="B11" s="34" t="s">
        <v>43</v>
      </c>
      <c r="C11" s="64" t="s">
        <v>146</v>
      </c>
      <c r="D11" s="145" t="s">
        <v>151</v>
      </c>
      <c r="E11" s="146">
        <v>0.92249999999999999</v>
      </c>
      <c r="F11" s="64" t="s">
        <v>12</v>
      </c>
    </row>
    <row r="12" spans="1:6" ht="131.25" x14ac:dyDescent="0.25">
      <c r="A12" s="34">
        <v>9</v>
      </c>
      <c r="B12" s="34" t="s">
        <v>34</v>
      </c>
      <c r="C12" s="64" t="s">
        <v>146</v>
      </c>
      <c r="D12" s="145" t="s">
        <v>149</v>
      </c>
      <c r="E12" s="146">
        <v>1.18</v>
      </c>
      <c r="F12" s="64" t="s">
        <v>12</v>
      </c>
    </row>
    <row r="13" spans="1:6" ht="131.25" x14ac:dyDescent="0.25">
      <c r="A13" s="34">
        <v>10</v>
      </c>
      <c r="B13" s="34" t="s">
        <v>35</v>
      </c>
      <c r="C13" s="64" t="s">
        <v>146</v>
      </c>
      <c r="D13" s="145" t="s">
        <v>152</v>
      </c>
      <c r="E13" s="146">
        <v>0.84</v>
      </c>
      <c r="F13" s="64" t="s">
        <v>12</v>
      </c>
    </row>
    <row r="14" spans="1:6" ht="131.25" x14ac:dyDescent="0.25">
      <c r="A14" s="34">
        <v>11</v>
      </c>
      <c r="B14" s="34" t="s">
        <v>44</v>
      </c>
      <c r="C14" s="64" t="s">
        <v>146</v>
      </c>
      <c r="D14" s="145" t="s">
        <v>153</v>
      </c>
      <c r="E14" s="146">
        <v>0.68700000000000006</v>
      </c>
      <c r="F14" s="64" t="s">
        <v>12</v>
      </c>
    </row>
    <row r="15" spans="1:6" ht="131.25" x14ac:dyDescent="0.25">
      <c r="A15" s="34">
        <v>12</v>
      </c>
      <c r="B15" s="34" t="s">
        <v>36</v>
      </c>
      <c r="C15" s="64" t="s">
        <v>146</v>
      </c>
      <c r="D15" s="145" t="s">
        <v>154</v>
      </c>
      <c r="E15" s="146">
        <v>0.83</v>
      </c>
      <c r="F15" s="64" t="s">
        <v>12</v>
      </c>
    </row>
    <row r="16" spans="1:6" ht="131.25" x14ac:dyDescent="0.25">
      <c r="A16" s="34">
        <v>13</v>
      </c>
      <c r="B16" s="34" t="s">
        <v>37</v>
      </c>
      <c r="C16" s="64" t="s">
        <v>146</v>
      </c>
      <c r="D16" s="145" t="s">
        <v>155</v>
      </c>
      <c r="E16" s="146">
        <v>1</v>
      </c>
      <c r="F16" s="64" t="s">
        <v>12</v>
      </c>
    </row>
    <row r="17" spans="1:6" ht="131.25" x14ac:dyDescent="0.25">
      <c r="A17" s="34">
        <v>14</v>
      </c>
      <c r="B17" s="34" t="s">
        <v>38</v>
      </c>
      <c r="C17" s="64" t="s">
        <v>146</v>
      </c>
      <c r="D17" s="145" t="s">
        <v>156</v>
      </c>
      <c r="E17" s="146">
        <v>0.91</v>
      </c>
      <c r="F17" s="64" t="s">
        <v>12</v>
      </c>
    </row>
    <row r="18" spans="1:6" ht="131.25" x14ac:dyDescent="0.25">
      <c r="A18" s="34">
        <v>15</v>
      </c>
      <c r="B18" s="34" t="s">
        <v>39</v>
      </c>
      <c r="C18" s="64" t="s">
        <v>146</v>
      </c>
      <c r="D18" s="145" t="s">
        <v>157</v>
      </c>
      <c r="E18" s="146">
        <v>1</v>
      </c>
      <c r="F18" s="64" t="s">
        <v>12</v>
      </c>
    </row>
    <row r="19" spans="1:6" ht="131.25" x14ac:dyDescent="0.25">
      <c r="A19" s="34">
        <v>16</v>
      </c>
      <c r="B19" s="34" t="s">
        <v>40</v>
      </c>
      <c r="C19" s="64" t="s">
        <v>146</v>
      </c>
      <c r="D19" s="145" t="s">
        <v>158</v>
      </c>
      <c r="E19" s="146">
        <v>1.72E-2</v>
      </c>
      <c r="F19" s="64" t="s">
        <v>10</v>
      </c>
    </row>
  </sheetData>
  <mergeCells count="1">
    <mergeCell ref="A1:F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7" zoomScale="80" zoomScaleNormal="80" workbookViewId="0">
      <selection activeCell="D12" sqref="D12"/>
    </sheetView>
  </sheetViews>
  <sheetFormatPr defaultRowHeight="15" x14ac:dyDescent="0.25"/>
  <cols>
    <col min="1" max="1" width="22.85546875" customWidth="1"/>
    <col min="2" max="2" width="27.28515625" customWidth="1"/>
    <col min="3" max="3" width="49.5703125" customWidth="1"/>
    <col min="4" max="4" width="51.42578125" customWidth="1"/>
    <col min="5" max="5" width="14.140625" customWidth="1"/>
    <col min="6" max="6" width="16.7109375" customWidth="1"/>
  </cols>
  <sheetData>
    <row r="1" spans="1:6" ht="36.75" customHeight="1" x14ac:dyDescent="0.25">
      <c r="A1" s="221" t="s">
        <v>160</v>
      </c>
      <c r="B1" s="221"/>
      <c r="C1" s="221"/>
      <c r="D1" s="221"/>
      <c r="E1" s="221"/>
    </row>
    <row r="2" spans="1:6" ht="75" x14ac:dyDescent="0.25">
      <c r="A2" s="141" t="s">
        <v>0</v>
      </c>
      <c r="B2" s="141" t="s">
        <v>1</v>
      </c>
      <c r="C2" s="141" t="s">
        <v>2</v>
      </c>
      <c r="D2" s="141" t="s">
        <v>25</v>
      </c>
      <c r="E2" s="141" t="s">
        <v>26</v>
      </c>
      <c r="F2" s="147" t="s">
        <v>4</v>
      </c>
    </row>
    <row r="3" spans="1:6" ht="56.25" x14ac:dyDescent="0.25">
      <c r="A3" s="140">
        <v>1</v>
      </c>
      <c r="B3" s="140" t="s">
        <v>161</v>
      </c>
      <c r="C3" s="64" t="s">
        <v>160</v>
      </c>
      <c r="D3" s="139" t="s">
        <v>170</v>
      </c>
      <c r="E3" s="139">
        <v>6.1</v>
      </c>
      <c r="F3" s="34" t="s">
        <v>174</v>
      </c>
    </row>
    <row r="4" spans="1:6" ht="56.25" x14ac:dyDescent="0.25">
      <c r="A4" s="140">
        <v>2</v>
      </c>
      <c r="B4" s="140" t="s">
        <v>47</v>
      </c>
      <c r="C4" s="64" t="s">
        <v>160</v>
      </c>
      <c r="D4" s="139" t="s">
        <v>170</v>
      </c>
      <c r="E4" s="139">
        <v>0</v>
      </c>
      <c r="F4" s="34" t="s">
        <v>10</v>
      </c>
    </row>
    <row r="5" spans="1:6" ht="56.25" x14ac:dyDescent="0.25">
      <c r="A5" s="140">
        <v>3</v>
      </c>
      <c r="B5" s="140" t="s">
        <v>162</v>
      </c>
      <c r="C5" s="64" t="s">
        <v>160</v>
      </c>
      <c r="D5" s="139" t="s">
        <v>170</v>
      </c>
      <c r="E5" s="139">
        <v>1.8</v>
      </c>
      <c r="F5" s="34" t="s">
        <v>15</v>
      </c>
    </row>
    <row r="6" spans="1:6" ht="56.25" x14ac:dyDescent="0.25">
      <c r="A6" s="140">
        <v>4</v>
      </c>
      <c r="B6" s="140" t="s">
        <v>163</v>
      </c>
      <c r="C6" s="64" t="s">
        <v>160</v>
      </c>
      <c r="D6" s="139" t="s">
        <v>170</v>
      </c>
      <c r="E6" s="139">
        <v>1.2</v>
      </c>
      <c r="F6" s="34" t="s">
        <v>10</v>
      </c>
    </row>
    <row r="7" spans="1:6" ht="56.25" x14ac:dyDescent="0.25">
      <c r="A7" s="140">
        <v>5</v>
      </c>
      <c r="B7" s="140" t="s">
        <v>70</v>
      </c>
      <c r="C7" s="64" t="s">
        <v>160</v>
      </c>
      <c r="D7" s="139" t="s">
        <v>170</v>
      </c>
      <c r="E7" s="139">
        <v>1.25</v>
      </c>
      <c r="F7" s="34" t="s">
        <v>10</v>
      </c>
    </row>
    <row r="8" spans="1:6" ht="56.25" x14ac:dyDescent="0.25">
      <c r="A8" s="140">
        <v>6</v>
      </c>
      <c r="B8" s="140" t="s">
        <v>71</v>
      </c>
      <c r="C8" s="64" t="s">
        <v>160</v>
      </c>
      <c r="D8" s="139" t="s">
        <v>170</v>
      </c>
      <c r="E8" s="139">
        <v>1.1499999999999999</v>
      </c>
      <c r="F8" s="34" t="s">
        <v>10</v>
      </c>
    </row>
    <row r="9" spans="1:6" ht="56.25" x14ac:dyDescent="0.25">
      <c r="A9" s="140">
        <v>7</v>
      </c>
      <c r="B9" s="140" t="s">
        <v>72</v>
      </c>
      <c r="C9" s="64" t="s">
        <v>160</v>
      </c>
      <c r="D9" s="139" t="s">
        <v>170</v>
      </c>
      <c r="E9" s="139">
        <v>0</v>
      </c>
      <c r="F9" s="34" t="s">
        <v>10</v>
      </c>
    </row>
    <row r="10" spans="1:6" ht="56.25" x14ac:dyDescent="0.25">
      <c r="A10" s="140">
        <v>8</v>
      </c>
      <c r="B10" s="140" t="s">
        <v>164</v>
      </c>
      <c r="C10" s="64" t="s">
        <v>160</v>
      </c>
      <c r="D10" s="139" t="s">
        <v>170</v>
      </c>
      <c r="E10" s="139">
        <v>1.2</v>
      </c>
      <c r="F10" s="34" t="s">
        <v>10</v>
      </c>
    </row>
    <row r="11" spans="1:6" ht="56.25" x14ac:dyDescent="0.25">
      <c r="A11" s="140">
        <v>9</v>
      </c>
      <c r="B11" s="140" t="s">
        <v>73</v>
      </c>
      <c r="C11" s="64" t="s">
        <v>160</v>
      </c>
      <c r="D11" s="139" t="s">
        <v>170</v>
      </c>
      <c r="E11" s="139">
        <v>0</v>
      </c>
      <c r="F11" s="34" t="s">
        <v>10</v>
      </c>
    </row>
    <row r="12" spans="1:6" ht="56.25" x14ac:dyDescent="0.25">
      <c r="A12" s="140">
        <v>10</v>
      </c>
      <c r="B12" s="140" t="s">
        <v>165</v>
      </c>
      <c r="C12" s="64" t="s">
        <v>160</v>
      </c>
      <c r="D12" s="139" t="s">
        <v>170</v>
      </c>
      <c r="E12" s="139">
        <v>6.1</v>
      </c>
      <c r="F12" s="34" t="s">
        <v>174</v>
      </c>
    </row>
    <row r="13" spans="1:6" ht="56.25" x14ac:dyDescent="0.25">
      <c r="A13" s="140">
        <v>11</v>
      </c>
      <c r="B13" s="140" t="s">
        <v>166</v>
      </c>
      <c r="C13" s="64" t="s">
        <v>160</v>
      </c>
      <c r="D13" s="139" t="s">
        <v>170</v>
      </c>
      <c r="E13" s="139">
        <v>0</v>
      </c>
      <c r="F13" s="34" t="s">
        <v>10</v>
      </c>
    </row>
    <row r="14" spans="1:6" ht="56.25" x14ac:dyDescent="0.25">
      <c r="A14" s="140">
        <v>12</v>
      </c>
      <c r="B14" s="140" t="s">
        <v>167</v>
      </c>
      <c r="C14" s="64" t="s">
        <v>160</v>
      </c>
      <c r="D14" s="139" t="s">
        <v>170</v>
      </c>
      <c r="E14" s="139">
        <v>0</v>
      </c>
      <c r="F14" s="34" t="s">
        <v>10</v>
      </c>
    </row>
    <row r="15" spans="1:6" ht="56.25" x14ac:dyDescent="0.25">
      <c r="A15" s="140">
        <v>13</v>
      </c>
      <c r="B15" s="140" t="s">
        <v>168</v>
      </c>
      <c r="C15" s="64" t="s">
        <v>160</v>
      </c>
      <c r="D15" s="139" t="s">
        <v>170</v>
      </c>
      <c r="E15" s="139">
        <v>1.125</v>
      </c>
      <c r="F15" s="34" t="s">
        <v>10</v>
      </c>
    </row>
    <row r="16" spans="1:6" ht="56.25" x14ac:dyDescent="0.25">
      <c r="A16" s="140">
        <v>14</v>
      </c>
      <c r="B16" s="140" t="s">
        <v>48</v>
      </c>
      <c r="C16" s="64" t="s">
        <v>160</v>
      </c>
      <c r="D16" s="139" t="s">
        <v>170</v>
      </c>
      <c r="E16" s="139">
        <v>0</v>
      </c>
      <c r="F16" s="34" t="s">
        <v>10</v>
      </c>
    </row>
    <row r="17" spans="1:6" ht="56.25" x14ac:dyDescent="0.25">
      <c r="A17" s="140">
        <v>15</v>
      </c>
      <c r="B17" s="140" t="s">
        <v>169</v>
      </c>
      <c r="C17" s="64" t="s">
        <v>160</v>
      </c>
      <c r="D17" s="139" t="s">
        <v>170</v>
      </c>
      <c r="E17" s="139">
        <v>0</v>
      </c>
      <c r="F17" s="34" t="s">
        <v>10</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zoomScale="70" zoomScaleNormal="70" zoomScaleSheetLayoutView="70" workbookViewId="0">
      <selection activeCell="F4" sqref="F4"/>
    </sheetView>
  </sheetViews>
  <sheetFormatPr defaultRowHeight="18.75" x14ac:dyDescent="0.25"/>
  <cols>
    <col min="1" max="1" width="4.85546875" style="1" customWidth="1"/>
    <col min="2" max="2" width="18.710937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04" t="s">
        <v>8</v>
      </c>
      <c r="B1" s="204"/>
      <c r="C1" s="204"/>
      <c r="D1" s="204"/>
      <c r="E1" s="204"/>
      <c r="F1" s="204"/>
    </row>
    <row r="2" spans="1:25" ht="56.25" x14ac:dyDescent="0.25">
      <c r="A2" s="11" t="s">
        <v>0</v>
      </c>
      <c r="B2" s="11" t="s">
        <v>1</v>
      </c>
      <c r="C2" s="11" t="s">
        <v>2</v>
      </c>
      <c r="D2" s="11" t="s">
        <v>25</v>
      </c>
      <c r="E2" s="12" t="s">
        <v>3</v>
      </c>
      <c r="F2" s="13" t="s">
        <v>4</v>
      </c>
    </row>
    <row r="3" spans="1:25" s="5" customFormat="1" x14ac:dyDescent="0.25">
      <c r="A3" s="55">
        <v>1</v>
      </c>
      <c r="B3" s="55">
        <v>2</v>
      </c>
      <c r="C3" s="55">
        <v>3</v>
      </c>
      <c r="D3" s="55">
        <v>4</v>
      </c>
      <c r="E3" s="55">
        <v>5</v>
      </c>
      <c r="F3" s="55">
        <v>6</v>
      </c>
      <c r="G3" s="4"/>
      <c r="H3" s="8"/>
      <c r="I3" s="8"/>
      <c r="J3" s="8"/>
      <c r="K3" s="8"/>
      <c r="L3" s="8"/>
      <c r="M3" s="8"/>
      <c r="N3" s="9"/>
      <c r="O3" s="10"/>
      <c r="P3" s="8"/>
      <c r="Q3" s="8"/>
      <c r="R3" s="8"/>
      <c r="S3" s="8"/>
      <c r="T3" s="8"/>
      <c r="U3" s="8"/>
      <c r="V3" s="8"/>
      <c r="W3" s="10"/>
      <c r="X3" s="8"/>
      <c r="Y3" s="10"/>
    </row>
    <row r="4" spans="1:25" ht="93.75" x14ac:dyDescent="0.25">
      <c r="A4" s="3">
        <v>1</v>
      </c>
      <c r="B4" s="3" t="s">
        <v>5</v>
      </c>
      <c r="C4" s="20" t="s">
        <v>8</v>
      </c>
      <c r="D4" s="2" t="s">
        <v>65</v>
      </c>
      <c r="E4" s="118" t="s">
        <v>93</v>
      </c>
      <c r="F4" s="120" t="s">
        <v>15</v>
      </c>
      <c r="I4" s="6"/>
      <c r="N4" s="7"/>
      <c r="O4" s="7"/>
      <c r="P4" s="7"/>
      <c r="Q4" s="7"/>
      <c r="R4" s="7"/>
      <c r="W4" s="6"/>
      <c r="Y4" s="6"/>
    </row>
    <row r="5" spans="1:25" ht="93.75" x14ac:dyDescent="0.25">
      <c r="A5" s="3">
        <v>2</v>
      </c>
      <c r="B5" s="3" t="s">
        <v>7</v>
      </c>
      <c r="C5" s="20" t="s">
        <v>8</v>
      </c>
      <c r="D5" s="2" t="s">
        <v>65</v>
      </c>
      <c r="E5" s="118" t="s">
        <v>94</v>
      </c>
      <c r="F5" s="120" t="s">
        <v>6</v>
      </c>
      <c r="I5" s="6"/>
      <c r="N5" s="7"/>
      <c r="O5" s="7"/>
      <c r="P5" s="7"/>
      <c r="Q5" s="7"/>
      <c r="R5" s="7"/>
      <c r="W5" s="6"/>
      <c r="Y5" s="6"/>
    </row>
    <row r="6" spans="1:25" ht="93.75" x14ac:dyDescent="0.25">
      <c r="A6" s="3">
        <v>3</v>
      </c>
      <c r="B6" s="14" t="s">
        <v>9</v>
      </c>
      <c r="C6" s="20" t="s">
        <v>8</v>
      </c>
      <c r="D6" s="2" t="s">
        <v>65</v>
      </c>
      <c r="E6" s="118" t="s">
        <v>95</v>
      </c>
      <c r="F6" s="120" t="s">
        <v>15</v>
      </c>
      <c r="I6" s="6"/>
      <c r="N6" s="7"/>
      <c r="O6" s="7"/>
      <c r="P6" s="7"/>
      <c r="Q6" s="7"/>
      <c r="R6" s="7"/>
      <c r="W6" s="6"/>
      <c r="Y6" s="6"/>
    </row>
    <row r="7" spans="1:25" ht="93.75" x14ac:dyDescent="0.25">
      <c r="A7" s="3">
        <v>4</v>
      </c>
      <c r="B7" s="15" t="s">
        <v>11</v>
      </c>
      <c r="C7" s="20" t="s">
        <v>8</v>
      </c>
      <c r="D7" s="2" t="s">
        <v>65</v>
      </c>
      <c r="E7" s="118" t="s">
        <v>96</v>
      </c>
      <c r="F7" s="120" t="s">
        <v>12</v>
      </c>
      <c r="I7" s="6"/>
      <c r="N7" s="7"/>
      <c r="O7" s="7"/>
      <c r="P7" s="7"/>
      <c r="Q7" s="7"/>
      <c r="R7" s="7"/>
      <c r="W7" s="6"/>
      <c r="Y7" s="6"/>
    </row>
    <row r="8" spans="1:25" ht="93.75" x14ac:dyDescent="0.25">
      <c r="A8" s="3">
        <v>5</v>
      </c>
      <c r="B8" s="16" t="s">
        <v>13</v>
      </c>
      <c r="C8" s="20" t="s">
        <v>8</v>
      </c>
      <c r="D8" s="2" t="s">
        <v>65</v>
      </c>
      <c r="E8" s="118" t="s">
        <v>97</v>
      </c>
      <c r="F8" s="120" t="s">
        <v>10</v>
      </c>
      <c r="I8" s="6"/>
      <c r="N8" s="7"/>
      <c r="O8" s="7"/>
      <c r="P8" s="7"/>
      <c r="Q8" s="7"/>
      <c r="R8" s="7"/>
      <c r="W8" s="6"/>
      <c r="Y8" s="6"/>
    </row>
    <row r="9" spans="1:25" ht="93.75" x14ac:dyDescent="0.25">
      <c r="A9" s="3">
        <v>6</v>
      </c>
      <c r="B9" s="17" t="s">
        <v>14</v>
      </c>
      <c r="C9" s="20" t="s">
        <v>8</v>
      </c>
      <c r="D9" s="2" t="s">
        <v>65</v>
      </c>
      <c r="E9" s="118" t="s">
        <v>98</v>
      </c>
      <c r="F9" s="120" t="s">
        <v>15</v>
      </c>
      <c r="I9" s="6"/>
      <c r="N9" s="7"/>
      <c r="O9" s="7"/>
      <c r="P9" s="7"/>
      <c r="Q9" s="7"/>
      <c r="R9" s="7"/>
      <c r="W9" s="6"/>
      <c r="Y9" s="6"/>
    </row>
    <row r="10" spans="1:25" ht="93.75" x14ac:dyDescent="0.25">
      <c r="A10" s="3">
        <v>7</v>
      </c>
      <c r="B10" s="16" t="s">
        <v>16</v>
      </c>
      <c r="C10" s="20" t="s">
        <v>8</v>
      </c>
      <c r="D10" s="2" t="s">
        <v>65</v>
      </c>
      <c r="E10" s="118" t="s">
        <v>99</v>
      </c>
      <c r="F10" s="120" t="s">
        <v>6</v>
      </c>
      <c r="I10" s="6"/>
      <c r="N10" s="7"/>
      <c r="O10" s="7"/>
      <c r="P10" s="7"/>
      <c r="Q10" s="7"/>
      <c r="R10" s="7"/>
      <c r="W10" s="6"/>
      <c r="Y10" s="6"/>
    </row>
    <row r="11" spans="1:25" ht="93.75" x14ac:dyDescent="0.25">
      <c r="A11" s="3">
        <v>8</v>
      </c>
      <c r="B11" s="16" t="s">
        <v>17</v>
      </c>
      <c r="C11" s="20" t="s">
        <v>8</v>
      </c>
      <c r="D11" s="2" t="s">
        <v>65</v>
      </c>
      <c r="E11" s="118" t="s">
        <v>100</v>
      </c>
      <c r="F11" s="120" t="s">
        <v>6</v>
      </c>
      <c r="I11" s="6"/>
      <c r="N11" s="7"/>
      <c r="O11" s="7"/>
      <c r="P11" s="7"/>
      <c r="Q11" s="7"/>
      <c r="R11" s="7"/>
      <c r="W11" s="6"/>
      <c r="Y11" s="6"/>
    </row>
    <row r="12" spans="1:25" ht="93.75" x14ac:dyDescent="0.25">
      <c r="A12" s="3">
        <v>9</v>
      </c>
      <c r="B12" s="16" t="s">
        <v>18</v>
      </c>
      <c r="C12" s="20" t="s">
        <v>8</v>
      </c>
      <c r="D12" s="2" t="s">
        <v>65</v>
      </c>
      <c r="E12" s="118" t="s">
        <v>101</v>
      </c>
      <c r="F12" s="120" t="s">
        <v>6</v>
      </c>
      <c r="I12" s="6"/>
      <c r="N12" s="7"/>
      <c r="O12" s="7"/>
      <c r="P12" s="7"/>
      <c r="Q12" s="7"/>
      <c r="R12" s="7"/>
      <c r="W12" s="6"/>
      <c r="Y12" s="6"/>
    </row>
    <row r="13" spans="1:25" ht="93.75" x14ac:dyDescent="0.25">
      <c r="A13" s="3">
        <v>10</v>
      </c>
      <c r="B13" s="16" t="s">
        <v>19</v>
      </c>
      <c r="C13" s="20" t="s">
        <v>8</v>
      </c>
      <c r="D13" s="2" t="s">
        <v>65</v>
      </c>
      <c r="E13" s="118" t="s">
        <v>102</v>
      </c>
      <c r="F13" s="120" t="s">
        <v>10</v>
      </c>
      <c r="I13" s="6"/>
      <c r="N13" s="7"/>
      <c r="O13" s="7"/>
      <c r="P13" s="7"/>
      <c r="Q13" s="7"/>
      <c r="R13" s="7"/>
      <c r="W13" s="6"/>
      <c r="Y13" s="6"/>
    </row>
    <row r="14" spans="1:25" ht="93.75" x14ac:dyDescent="0.25">
      <c r="A14" s="3">
        <v>11</v>
      </c>
      <c r="B14" s="18" t="s">
        <v>20</v>
      </c>
      <c r="C14" s="20" t="s">
        <v>8</v>
      </c>
      <c r="D14" s="2" t="s">
        <v>65</v>
      </c>
      <c r="E14" s="118" t="s">
        <v>103</v>
      </c>
      <c r="F14" s="120" t="s">
        <v>15</v>
      </c>
      <c r="I14" s="6"/>
      <c r="N14" s="7"/>
      <c r="O14" s="7"/>
      <c r="P14" s="7"/>
      <c r="Q14" s="7"/>
      <c r="R14" s="7"/>
      <c r="W14" s="6"/>
      <c r="Y14" s="6"/>
    </row>
    <row r="15" spans="1:25" ht="93.75" x14ac:dyDescent="0.25">
      <c r="A15" s="3">
        <v>12</v>
      </c>
      <c r="B15" s="18" t="s">
        <v>21</v>
      </c>
      <c r="C15" s="20" t="s">
        <v>8</v>
      </c>
      <c r="D15" s="2" t="s">
        <v>65</v>
      </c>
      <c r="E15" s="118" t="s">
        <v>104</v>
      </c>
      <c r="F15" s="120" t="s">
        <v>12</v>
      </c>
      <c r="I15" s="6"/>
      <c r="N15" s="7"/>
      <c r="O15" s="7"/>
      <c r="P15" s="7"/>
      <c r="Q15" s="7"/>
      <c r="R15" s="7"/>
      <c r="W15" s="6"/>
      <c r="Y15" s="6"/>
    </row>
    <row r="16" spans="1:25" ht="93.75" x14ac:dyDescent="0.25">
      <c r="A16" s="3">
        <v>13</v>
      </c>
      <c r="B16" s="19" t="s">
        <v>22</v>
      </c>
      <c r="C16" s="20" t="s">
        <v>8</v>
      </c>
      <c r="D16" s="2" t="s">
        <v>65</v>
      </c>
      <c r="E16" s="118" t="s">
        <v>105</v>
      </c>
      <c r="F16" s="120" t="s">
        <v>6</v>
      </c>
      <c r="I16" s="6"/>
      <c r="N16" s="7"/>
      <c r="O16" s="7"/>
      <c r="P16" s="7"/>
      <c r="Q16" s="7"/>
      <c r="R16" s="7"/>
      <c r="W16" s="6"/>
      <c r="Y16" s="6"/>
    </row>
    <row r="17" spans="1:25" ht="93.75" x14ac:dyDescent="0.25">
      <c r="A17" s="3">
        <v>14</v>
      </c>
      <c r="B17" s="19" t="s">
        <v>23</v>
      </c>
      <c r="C17" s="20" t="s">
        <v>8</v>
      </c>
      <c r="D17" s="2" t="s">
        <v>65</v>
      </c>
      <c r="E17" s="118" t="s">
        <v>106</v>
      </c>
      <c r="F17" s="120" t="s">
        <v>6</v>
      </c>
      <c r="I17" s="6"/>
      <c r="N17" s="7"/>
      <c r="O17" s="7"/>
      <c r="P17" s="7"/>
      <c r="Q17" s="7"/>
      <c r="R17" s="7"/>
      <c r="W17" s="6"/>
      <c r="Y17" s="6"/>
    </row>
    <row r="18" spans="1:25" ht="93.75" x14ac:dyDescent="0.25">
      <c r="A18" s="3">
        <v>15</v>
      </c>
      <c r="B18" s="18" t="s">
        <v>24</v>
      </c>
      <c r="C18" s="20" t="s">
        <v>8</v>
      </c>
      <c r="D18" s="2" t="s">
        <v>65</v>
      </c>
      <c r="E18" s="118" t="s">
        <v>107</v>
      </c>
      <c r="F18" s="120" t="s">
        <v>10</v>
      </c>
      <c r="I18" s="6"/>
      <c r="N18" s="7"/>
      <c r="O18" s="7"/>
      <c r="P18" s="7"/>
      <c r="Q18" s="7"/>
      <c r="R18" s="7"/>
      <c r="W18" s="6"/>
      <c r="Y18" s="6"/>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I11" sqref="I11"/>
    </sheetView>
  </sheetViews>
  <sheetFormatPr defaultRowHeight="15" x14ac:dyDescent="0.25"/>
  <cols>
    <col min="2" max="2" width="24.140625" style="29" customWidth="1"/>
    <col min="3" max="3" width="31.85546875" customWidth="1"/>
    <col min="4" max="4" width="36.5703125" customWidth="1"/>
    <col min="5" max="5" width="18" customWidth="1"/>
    <col min="6" max="6" width="25" customWidth="1"/>
  </cols>
  <sheetData>
    <row r="1" spans="1:9" ht="39.75" customHeight="1" x14ac:dyDescent="0.25">
      <c r="B1" s="205" t="s">
        <v>41</v>
      </c>
      <c r="C1" s="205"/>
      <c r="D1" s="205"/>
      <c r="E1" s="205"/>
      <c r="F1" s="205"/>
    </row>
    <row r="2" spans="1:9" ht="56.25" x14ac:dyDescent="0.25">
      <c r="A2" s="32" t="s">
        <v>0</v>
      </c>
      <c r="B2" s="31" t="s">
        <v>1</v>
      </c>
      <c r="C2" s="32" t="s">
        <v>2</v>
      </c>
      <c r="D2" s="33" t="s">
        <v>25</v>
      </c>
      <c r="E2" s="33" t="s">
        <v>26</v>
      </c>
      <c r="F2" s="33" t="s">
        <v>4</v>
      </c>
    </row>
    <row r="3" spans="1:9" ht="18.75" x14ac:dyDescent="0.25">
      <c r="A3" s="32">
        <v>1</v>
      </c>
      <c r="B3" s="31">
        <v>2</v>
      </c>
      <c r="C3" s="32">
        <v>3</v>
      </c>
      <c r="D3" s="31">
        <v>4</v>
      </c>
      <c r="E3" s="32">
        <v>5</v>
      </c>
      <c r="F3" s="31">
        <v>6</v>
      </c>
    </row>
    <row r="4" spans="1:9" ht="56.25" x14ac:dyDescent="0.25">
      <c r="A4" s="34">
        <v>1</v>
      </c>
      <c r="B4" s="35" t="s">
        <v>37</v>
      </c>
      <c r="C4" s="115" t="s">
        <v>41</v>
      </c>
      <c r="D4" s="116" t="s">
        <v>78</v>
      </c>
      <c r="E4" s="156">
        <v>1.101</v>
      </c>
      <c r="F4" s="155" t="s">
        <v>12</v>
      </c>
    </row>
    <row r="5" spans="1:9" ht="56.25" x14ac:dyDescent="0.25">
      <c r="A5" s="34">
        <v>2</v>
      </c>
      <c r="B5" s="35" t="s">
        <v>35</v>
      </c>
      <c r="C5" s="115" t="s">
        <v>41</v>
      </c>
      <c r="D5" s="116" t="s">
        <v>79</v>
      </c>
      <c r="E5" s="156">
        <v>1.0620000000000001</v>
      </c>
      <c r="F5" s="155" t="s">
        <v>12</v>
      </c>
    </row>
    <row r="6" spans="1:9" ht="56.25" x14ac:dyDescent="0.25">
      <c r="A6" s="34">
        <v>3</v>
      </c>
      <c r="B6" s="36" t="s">
        <v>42</v>
      </c>
      <c r="C6" s="115" t="s">
        <v>41</v>
      </c>
      <c r="D6" s="116" t="s">
        <v>80</v>
      </c>
      <c r="E6" s="156">
        <v>1.0840000000000001</v>
      </c>
      <c r="F6" s="155" t="s">
        <v>12</v>
      </c>
    </row>
    <row r="7" spans="1:9" ht="56.25" x14ac:dyDescent="0.25">
      <c r="A7" s="34">
        <v>4</v>
      </c>
      <c r="B7" s="35" t="s">
        <v>33</v>
      </c>
      <c r="C7" s="115" t="s">
        <v>41</v>
      </c>
      <c r="D7" s="116" t="s">
        <v>81</v>
      </c>
      <c r="E7" s="156">
        <v>1.04054583257819</v>
      </c>
      <c r="F7" s="155" t="s">
        <v>12</v>
      </c>
      <c r="G7" s="114"/>
      <c r="H7" s="114"/>
      <c r="I7" s="114"/>
    </row>
    <row r="8" spans="1:9" ht="56.25" x14ac:dyDescent="0.25">
      <c r="A8" s="34">
        <v>5</v>
      </c>
      <c r="B8" s="35" t="s">
        <v>31</v>
      </c>
      <c r="C8" s="115" t="s">
        <v>41</v>
      </c>
      <c r="D8" s="116" t="s">
        <v>82</v>
      </c>
      <c r="E8" s="156">
        <v>1.11539807930639</v>
      </c>
      <c r="F8" s="155" t="s">
        <v>12</v>
      </c>
    </row>
    <row r="9" spans="1:9" ht="56.25" x14ac:dyDescent="0.25">
      <c r="A9" s="34">
        <v>6</v>
      </c>
      <c r="B9" s="37" t="s">
        <v>40</v>
      </c>
      <c r="C9" s="115" t="s">
        <v>41</v>
      </c>
      <c r="D9" s="116" t="s">
        <v>83</v>
      </c>
      <c r="E9" s="156">
        <v>1.0456171531263401</v>
      </c>
      <c r="F9" s="155" t="s">
        <v>12</v>
      </c>
    </row>
    <row r="10" spans="1:9" ht="56.25" x14ac:dyDescent="0.25">
      <c r="A10" s="34">
        <v>7</v>
      </c>
      <c r="B10" s="37" t="s">
        <v>43</v>
      </c>
      <c r="C10" s="115" t="s">
        <v>41</v>
      </c>
      <c r="D10" s="116" t="s">
        <v>84</v>
      </c>
      <c r="E10" s="156">
        <v>1.1761384468292999</v>
      </c>
      <c r="F10" s="155" t="s">
        <v>12</v>
      </c>
    </row>
    <row r="11" spans="1:9" ht="75" x14ac:dyDescent="0.25">
      <c r="A11" s="34">
        <v>8</v>
      </c>
      <c r="B11" s="36" t="s">
        <v>30</v>
      </c>
      <c r="C11" s="115" t="s">
        <v>41</v>
      </c>
      <c r="D11" s="116" t="s">
        <v>85</v>
      </c>
      <c r="E11" s="157">
        <v>0.985056657057785</v>
      </c>
      <c r="F11" s="155" t="s">
        <v>6</v>
      </c>
    </row>
    <row r="12" spans="1:9" s="30" customFormat="1" ht="56.25" x14ac:dyDescent="0.3">
      <c r="A12" s="34">
        <v>9</v>
      </c>
      <c r="B12" s="35" t="s">
        <v>44</v>
      </c>
      <c r="C12" s="115" t="s">
        <v>41</v>
      </c>
      <c r="D12" s="116" t="s">
        <v>86</v>
      </c>
      <c r="E12" s="156">
        <v>1.0511622381932499</v>
      </c>
      <c r="F12" s="155" t="s">
        <v>12</v>
      </c>
    </row>
    <row r="13" spans="1:9" ht="56.25" x14ac:dyDescent="0.25">
      <c r="A13" s="34">
        <v>10</v>
      </c>
      <c r="B13" s="36" t="s">
        <v>45</v>
      </c>
      <c r="C13" s="115" t="s">
        <v>41</v>
      </c>
      <c r="D13" s="116" t="s">
        <v>87</v>
      </c>
      <c r="E13" s="156">
        <v>1.0805796225076401</v>
      </c>
      <c r="F13" s="155" t="s">
        <v>12</v>
      </c>
    </row>
    <row r="14" spans="1:9" ht="56.25" x14ac:dyDescent="0.25">
      <c r="A14" s="34">
        <v>11</v>
      </c>
      <c r="B14" s="37" t="s">
        <v>34</v>
      </c>
      <c r="C14" s="115" t="s">
        <v>41</v>
      </c>
      <c r="D14" s="116" t="s">
        <v>88</v>
      </c>
      <c r="E14" s="156">
        <v>1.1405527006781599</v>
      </c>
      <c r="F14" s="155" t="s">
        <v>12</v>
      </c>
    </row>
    <row r="15" spans="1:9" ht="56.25" x14ac:dyDescent="0.25">
      <c r="A15" s="34">
        <v>12</v>
      </c>
      <c r="B15" s="35" t="s">
        <v>32</v>
      </c>
      <c r="C15" s="115" t="s">
        <v>41</v>
      </c>
      <c r="D15" s="116" t="s">
        <v>89</v>
      </c>
      <c r="E15" s="156">
        <v>1.23093922858561</v>
      </c>
      <c r="F15" s="155" t="s">
        <v>12</v>
      </c>
    </row>
    <row r="16" spans="1:9" ht="56.25" x14ac:dyDescent="0.25">
      <c r="A16" s="34">
        <v>13</v>
      </c>
      <c r="B16" s="36" t="s">
        <v>39</v>
      </c>
      <c r="C16" s="115" t="s">
        <v>41</v>
      </c>
      <c r="D16" s="116" t="s">
        <v>90</v>
      </c>
      <c r="E16" s="156">
        <v>1.0773548330346501</v>
      </c>
      <c r="F16" s="155" t="s">
        <v>12</v>
      </c>
    </row>
    <row r="17" spans="1:6" ht="56.25" x14ac:dyDescent="0.25">
      <c r="A17" s="34">
        <v>14</v>
      </c>
      <c r="B17" s="36" t="s">
        <v>38</v>
      </c>
      <c r="C17" s="115" t="s">
        <v>41</v>
      </c>
      <c r="D17" s="116" t="s">
        <v>91</v>
      </c>
      <c r="E17" s="156">
        <v>1.00129260200937</v>
      </c>
      <c r="F17" s="155" t="s">
        <v>12</v>
      </c>
    </row>
    <row r="18" spans="1:6" ht="56.25" x14ac:dyDescent="0.25">
      <c r="A18" s="34">
        <v>15</v>
      </c>
      <c r="B18" s="35" t="s">
        <v>36</v>
      </c>
      <c r="C18" s="115" t="s">
        <v>41</v>
      </c>
      <c r="D18" s="116" t="s">
        <v>92</v>
      </c>
      <c r="E18" s="156">
        <v>1.12660277363987</v>
      </c>
      <c r="F18" s="155" t="s">
        <v>12</v>
      </c>
    </row>
    <row r="19" spans="1:6" x14ac:dyDescent="0.25">
      <c r="A19" s="58"/>
      <c r="B19" s="58"/>
    </row>
    <row r="20" spans="1:6" x14ac:dyDescent="0.25">
      <c r="A20" s="57"/>
      <c r="B20" s="57"/>
    </row>
    <row r="21" spans="1:6" x14ac:dyDescent="0.25">
      <c r="A21" s="56"/>
      <c r="B21" s="57"/>
    </row>
    <row r="22" spans="1:6" x14ac:dyDescent="0.25">
      <c r="A22" s="56"/>
      <c r="B22" s="57"/>
    </row>
    <row r="23" spans="1:6" x14ac:dyDescent="0.25">
      <c r="A23" s="56"/>
      <c r="B23" s="57"/>
    </row>
    <row r="24" spans="1:6" x14ac:dyDescent="0.25">
      <c r="A24" s="56"/>
      <c r="B24" s="57"/>
    </row>
    <row r="25" spans="1:6" x14ac:dyDescent="0.25">
      <c r="A25" s="56"/>
      <c r="B25" s="57"/>
    </row>
    <row r="26" spans="1:6" x14ac:dyDescent="0.25">
      <c r="A26" s="56"/>
      <c r="B26" s="57"/>
    </row>
    <row r="27" spans="1:6" x14ac:dyDescent="0.25">
      <c r="A27" s="56"/>
      <c r="B27" s="57"/>
    </row>
    <row r="28" spans="1:6" x14ac:dyDescent="0.25">
      <c r="A28" s="56"/>
      <c r="B28" s="57"/>
    </row>
    <row r="29" spans="1:6" x14ac:dyDescent="0.25">
      <c r="A29" s="56"/>
      <c r="B29" s="57"/>
    </row>
    <row r="30" spans="1:6" x14ac:dyDescent="0.25">
      <c r="A30" s="56"/>
      <c r="B30" s="57"/>
    </row>
    <row r="31" spans="1:6" x14ac:dyDescent="0.25">
      <c r="A31" s="56"/>
      <c r="B31" s="57"/>
    </row>
    <row r="32" spans="1:6" x14ac:dyDescent="0.25">
      <c r="A32" s="56"/>
      <c r="B32" s="57"/>
    </row>
    <row r="33" spans="1:2" x14ac:dyDescent="0.25">
      <c r="A33" s="56"/>
      <c r="B33" s="57"/>
    </row>
    <row r="34" spans="1:2" x14ac:dyDescent="0.25">
      <c r="A34" s="56"/>
      <c r="B34" s="57"/>
    </row>
    <row r="35" spans="1:2" x14ac:dyDescent="0.25">
      <c r="A35" s="56"/>
      <c r="B35" s="57"/>
    </row>
    <row r="36" spans="1:2" x14ac:dyDescent="0.25">
      <c r="A36" s="56"/>
      <c r="B36" s="57"/>
    </row>
    <row r="37" spans="1:2" x14ac:dyDescent="0.25">
      <c r="A37" s="56"/>
      <c r="B37" s="57"/>
    </row>
    <row r="38" spans="1:2" x14ac:dyDescent="0.25">
      <c r="A38" s="56"/>
      <c r="B38" s="57"/>
    </row>
    <row r="39" spans="1:2" x14ac:dyDescent="0.25">
      <c r="A39" s="56"/>
      <c r="B39" s="57"/>
    </row>
    <row r="40" spans="1:2" x14ac:dyDescent="0.25">
      <c r="A40" s="56"/>
      <c r="B40" s="57"/>
    </row>
    <row r="41" spans="1:2" x14ac:dyDescent="0.25">
      <c r="A41" s="56"/>
      <c r="B41" s="57"/>
    </row>
    <row r="42" spans="1:2" x14ac:dyDescent="0.25">
      <c r="A42" s="56"/>
      <c r="B42" s="57"/>
    </row>
    <row r="43" spans="1:2" x14ac:dyDescent="0.25">
      <c r="A43" s="56"/>
      <c r="B43" s="57"/>
    </row>
    <row r="44" spans="1:2" x14ac:dyDescent="0.25">
      <c r="A44" s="56"/>
      <c r="B44" s="57"/>
    </row>
    <row r="45" spans="1:2" x14ac:dyDescent="0.25">
      <c r="A45" s="56"/>
      <c r="B45" s="57"/>
    </row>
    <row r="46" spans="1:2" x14ac:dyDescent="0.25">
      <c r="A46" s="56"/>
      <c r="B46" s="57"/>
    </row>
    <row r="47" spans="1:2" x14ac:dyDescent="0.25">
      <c r="A47" s="56"/>
      <c r="B47" s="57"/>
    </row>
    <row r="48" spans="1:2" x14ac:dyDescent="0.25">
      <c r="A48" s="56"/>
      <c r="B48" s="57"/>
    </row>
    <row r="49" spans="1:2" x14ac:dyDescent="0.25">
      <c r="A49" s="56"/>
      <c r="B49" s="57"/>
    </row>
    <row r="50" spans="1:2" x14ac:dyDescent="0.25">
      <c r="A50" s="56"/>
      <c r="B50" s="57"/>
    </row>
    <row r="51" spans="1:2" x14ac:dyDescent="0.25">
      <c r="A51" s="56"/>
      <c r="B51" s="57"/>
    </row>
    <row r="52" spans="1:2" x14ac:dyDescent="0.25">
      <c r="A52" s="56"/>
      <c r="B52" s="57"/>
    </row>
    <row r="53" spans="1:2" x14ac:dyDescent="0.25">
      <c r="A53" s="56"/>
      <c r="B53" s="57"/>
    </row>
    <row r="54" spans="1:2" x14ac:dyDescent="0.25">
      <c r="A54" s="56"/>
      <c r="B54" s="57"/>
    </row>
    <row r="55" spans="1:2" x14ac:dyDescent="0.25">
      <c r="A55" s="56"/>
      <c r="B55" s="57"/>
    </row>
    <row r="56" spans="1:2" x14ac:dyDescent="0.25">
      <c r="A56" s="56"/>
      <c r="B56" s="57"/>
    </row>
    <row r="57" spans="1:2" x14ac:dyDescent="0.25">
      <c r="A57" s="56"/>
      <c r="B57" s="57"/>
    </row>
    <row r="58" spans="1:2" x14ac:dyDescent="0.25">
      <c r="A58" s="56"/>
      <c r="B58" s="57"/>
    </row>
    <row r="59" spans="1:2" x14ac:dyDescent="0.25">
      <c r="A59" s="56"/>
      <c r="B59" s="57"/>
    </row>
    <row r="60" spans="1:2" x14ac:dyDescent="0.25">
      <c r="A60" s="56"/>
      <c r="B60" s="57"/>
    </row>
    <row r="61" spans="1:2" x14ac:dyDescent="0.25">
      <c r="A61" s="56"/>
      <c r="B61" s="57"/>
    </row>
    <row r="62" spans="1:2" x14ac:dyDescent="0.25">
      <c r="A62" s="56"/>
      <c r="B62" s="57"/>
    </row>
    <row r="63" spans="1:2" x14ac:dyDescent="0.25">
      <c r="A63" s="56"/>
      <c r="B63" s="57"/>
    </row>
    <row r="64" spans="1:2" x14ac:dyDescent="0.25">
      <c r="A64" s="56"/>
      <c r="B64" s="57"/>
    </row>
    <row r="65" spans="1:2" x14ac:dyDescent="0.25">
      <c r="A65" s="56"/>
      <c r="B65" s="57"/>
    </row>
    <row r="66" spans="1:2" x14ac:dyDescent="0.25">
      <c r="A66" s="56"/>
      <c r="B66" s="57"/>
    </row>
    <row r="67" spans="1:2" x14ac:dyDescent="0.25">
      <c r="A67" s="56"/>
      <c r="B67" s="57"/>
    </row>
    <row r="68" spans="1:2" x14ac:dyDescent="0.25">
      <c r="A68" s="56"/>
      <c r="B68" s="57"/>
    </row>
    <row r="69" spans="1:2" x14ac:dyDescent="0.25">
      <c r="A69" s="56"/>
      <c r="B69" s="57"/>
    </row>
    <row r="70" spans="1:2" x14ac:dyDescent="0.25">
      <c r="A70" s="56"/>
      <c r="B70" s="57"/>
    </row>
    <row r="71" spans="1:2" x14ac:dyDescent="0.25">
      <c r="A71" s="56"/>
      <c r="B71" s="57"/>
    </row>
    <row r="72" spans="1:2" x14ac:dyDescent="0.25">
      <c r="A72" s="56"/>
      <c r="B72" s="57"/>
    </row>
    <row r="73" spans="1:2" x14ac:dyDescent="0.25">
      <c r="A73" s="56"/>
      <c r="B73" s="57"/>
    </row>
    <row r="74" spans="1:2" x14ac:dyDescent="0.25">
      <c r="A74" s="56"/>
      <c r="B74" s="57"/>
    </row>
    <row r="75" spans="1:2" x14ac:dyDescent="0.25">
      <c r="A75" s="56"/>
      <c r="B75" s="57"/>
    </row>
    <row r="76" spans="1:2" x14ac:dyDescent="0.25">
      <c r="A76" s="56"/>
      <c r="B76" s="57"/>
    </row>
    <row r="77" spans="1:2" x14ac:dyDescent="0.25">
      <c r="A77" s="56"/>
      <c r="B77" s="57"/>
    </row>
    <row r="78" spans="1:2" x14ac:dyDescent="0.25">
      <c r="A78" s="56"/>
      <c r="B78" s="57"/>
    </row>
    <row r="79" spans="1:2" x14ac:dyDescent="0.25">
      <c r="A79" s="56"/>
      <c r="B79" s="57"/>
    </row>
    <row r="80" spans="1:2" x14ac:dyDescent="0.25">
      <c r="A80" s="56"/>
      <c r="B80" s="57"/>
    </row>
    <row r="81" spans="1:2" x14ac:dyDescent="0.25">
      <c r="A81" s="56"/>
      <c r="B81" s="57"/>
    </row>
  </sheetData>
  <mergeCells count="1">
    <mergeCell ref="B1:F1"/>
  </mergeCells>
  <printOptions horizontalCentered="1"/>
  <pageMargins left="0" right="0" top="0.19685039370078741" bottom="0.39370078740157483" header="0.31496062992125984" footer="0.31496062992125984"/>
  <pageSetup paperSize="9" scale="99" fitToHeight="2"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70" zoomScaleNormal="70" workbookViewId="0">
      <selection activeCell="C22" sqref="C22"/>
    </sheetView>
  </sheetViews>
  <sheetFormatPr defaultRowHeight="15.75" x14ac:dyDescent="0.25"/>
  <cols>
    <col min="1" max="1" width="9.140625" style="38"/>
    <col min="2" max="2" width="24" style="38" customWidth="1"/>
    <col min="3" max="3" width="64.85546875" style="38" customWidth="1"/>
    <col min="4" max="4" width="29.42578125" style="38" customWidth="1"/>
    <col min="5" max="5" width="27" style="38" customWidth="1"/>
    <col min="6" max="6" width="22.42578125" style="38" customWidth="1"/>
    <col min="7" max="256" width="9.140625" style="38"/>
    <col min="257" max="257" width="16.28515625" style="38" customWidth="1"/>
    <col min="258" max="258" width="36.85546875" style="38" customWidth="1"/>
    <col min="259" max="259" width="29.42578125" style="38" customWidth="1"/>
    <col min="260" max="261" width="13.42578125" style="38" customWidth="1"/>
    <col min="262" max="262" width="28.7109375" style="38" customWidth="1"/>
    <col min="263" max="512" width="9.140625" style="38"/>
    <col min="513" max="513" width="16.28515625" style="38" customWidth="1"/>
    <col min="514" max="514" width="36.85546875" style="38" customWidth="1"/>
    <col min="515" max="515" width="29.42578125" style="38" customWidth="1"/>
    <col min="516" max="517" width="13.42578125" style="38" customWidth="1"/>
    <col min="518" max="518" width="28.7109375" style="38" customWidth="1"/>
    <col min="519" max="768" width="9.140625" style="38"/>
    <col min="769" max="769" width="16.28515625" style="38" customWidth="1"/>
    <col min="770" max="770" width="36.85546875" style="38" customWidth="1"/>
    <col min="771" max="771" width="29.42578125" style="38" customWidth="1"/>
    <col min="772" max="773" width="13.42578125" style="38" customWidth="1"/>
    <col min="774" max="774" width="28.7109375" style="38" customWidth="1"/>
    <col min="775" max="1024" width="9.140625" style="38"/>
    <col min="1025" max="1025" width="16.28515625" style="38" customWidth="1"/>
    <col min="1026" max="1026" width="36.85546875" style="38" customWidth="1"/>
    <col min="1027" max="1027" width="29.42578125" style="38" customWidth="1"/>
    <col min="1028" max="1029" width="13.42578125" style="38" customWidth="1"/>
    <col min="1030" max="1030" width="28.7109375" style="38" customWidth="1"/>
    <col min="1031" max="1280" width="9.140625" style="38"/>
    <col min="1281" max="1281" width="16.28515625" style="38" customWidth="1"/>
    <col min="1282" max="1282" width="36.85546875" style="38" customWidth="1"/>
    <col min="1283" max="1283" width="29.42578125" style="38" customWidth="1"/>
    <col min="1284" max="1285" width="13.42578125" style="38" customWidth="1"/>
    <col min="1286" max="1286" width="28.7109375" style="38" customWidth="1"/>
    <col min="1287" max="1536" width="9.140625" style="38"/>
    <col min="1537" max="1537" width="16.28515625" style="38" customWidth="1"/>
    <col min="1538" max="1538" width="36.85546875" style="38" customWidth="1"/>
    <col min="1539" max="1539" width="29.42578125" style="38" customWidth="1"/>
    <col min="1540" max="1541" width="13.42578125" style="38" customWidth="1"/>
    <col min="1542" max="1542" width="28.7109375" style="38" customWidth="1"/>
    <col min="1543" max="1792" width="9.140625" style="38"/>
    <col min="1793" max="1793" width="16.28515625" style="38" customWidth="1"/>
    <col min="1794" max="1794" width="36.85546875" style="38" customWidth="1"/>
    <col min="1795" max="1795" width="29.42578125" style="38" customWidth="1"/>
    <col min="1796" max="1797" width="13.42578125" style="38" customWidth="1"/>
    <col min="1798" max="1798" width="28.7109375" style="38" customWidth="1"/>
    <col min="1799" max="2048" width="9.140625" style="38"/>
    <col min="2049" max="2049" width="16.28515625" style="38" customWidth="1"/>
    <col min="2050" max="2050" width="36.85546875" style="38" customWidth="1"/>
    <col min="2051" max="2051" width="29.42578125" style="38" customWidth="1"/>
    <col min="2052" max="2053" width="13.42578125" style="38" customWidth="1"/>
    <col min="2054" max="2054" width="28.7109375" style="38" customWidth="1"/>
    <col min="2055" max="2304" width="9.140625" style="38"/>
    <col min="2305" max="2305" width="16.28515625" style="38" customWidth="1"/>
    <col min="2306" max="2306" width="36.85546875" style="38" customWidth="1"/>
    <col min="2307" max="2307" width="29.42578125" style="38" customWidth="1"/>
    <col min="2308" max="2309" width="13.42578125" style="38" customWidth="1"/>
    <col min="2310" max="2310" width="28.7109375" style="38" customWidth="1"/>
    <col min="2311" max="2560" width="9.140625" style="38"/>
    <col min="2561" max="2561" width="16.28515625" style="38" customWidth="1"/>
    <col min="2562" max="2562" width="36.85546875" style="38" customWidth="1"/>
    <col min="2563" max="2563" width="29.42578125" style="38" customWidth="1"/>
    <col min="2564" max="2565" width="13.42578125" style="38" customWidth="1"/>
    <col min="2566" max="2566" width="28.7109375" style="38" customWidth="1"/>
    <col min="2567" max="2816" width="9.140625" style="38"/>
    <col min="2817" max="2817" width="16.28515625" style="38" customWidth="1"/>
    <col min="2818" max="2818" width="36.85546875" style="38" customWidth="1"/>
    <col min="2819" max="2819" width="29.42578125" style="38" customWidth="1"/>
    <col min="2820" max="2821" width="13.42578125" style="38" customWidth="1"/>
    <col min="2822" max="2822" width="28.7109375" style="38" customWidth="1"/>
    <col min="2823" max="3072" width="9.140625" style="38"/>
    <col min="3073" max="3073" width="16.28515625" style="38" customWidth="1"/>
    <col min="3074" max="3074" width="36.85546875" style="38" customWidth="1"/>
    <col min="3075" max="3075" width="29.42578125" style="38" customWidth="1"/>
    <col min="3076" max="3077" width="13.42578125" style="38" customWidth="1"/>
    <col min="3078" max="3078" width="28.7109375" style="38" customWidth="1"/>
    <col min="3079" max="3328" width="9.140625" style="38"/>
    <col min="3329" max="3329" width="16.28515625" style="38" customWidth="1"/>
    <col min="3330" max="3330" width="36.85546875" style="38" customWidth="1"/>
    <col min="3331" max="3331" width="29.42578125" style="38" customWidth="1"/>
    <col min="3332" max="3333" width="13.42578125" style="38" customWidth="1"/>
    <col min="3334" max="3334" width="28.7109375" style="38" customWidth="1"/>
    <col min="3335" max="3584" width="9.140625" style="38"/>
    <col min="3585" max="3585" width="16.28515625" style="38" customWidth="1"/>
    <col min="3586" max="3586" width="36.85546875" style="38" customWidth="1"/>
    <col min="3587" max="3587" width="29.42578125" style="38" customWidth="1"/>
    <col min="3588" max="3589" width="13.42578125" style="38" customWidth="1"/>
    <col min="3590" max="3590" width="28.7109375" style="38" customWidth="1"/>
    <col min="3591" max="3840" width="9.140625" style="38"/>
    <col min="3841" max="3841" width="16.28515625" style="38" customWidth="1"/>
    <col min="3842" max="3842" width="36.85546875" style="38" customWidth="1"/>
    <col min="3843" max="3843" width="29.42578125" style="38" customWidth="1"/>
    <col min="3844" max="3845" width="13.42578125" style="38" customWidth="1"/>
    <col min="3846" max="3846" width="28.7109375" style="38" customWidth="1"/>
    <col min="3847" max="4096" width="9.140625" style="38"/>
    <col min="4097" max="4097" width="16.28515625" style="38" customWidth="1"/>
    <col min="4098" max="4098" width="36.85546875" style="38" customWidth="1"/>
    <col min="4099" max="4099" width="29.42578125" style="38" customWidth="1"/>
    <col min="4100" max="4101" width="13.42578125" style="38" customWidth="1"/>
    <col min="4102" max="4102" width="28.7109375" style="38" customWidth="1"/>
    <col min="4103" max="4352" width="9.140625" style="38"/>
    <col min="4353" max="4353" width="16.28515625" style="38" customWidth="1"/>
    <col min="4354" max="4354" width="36.85546875" style="38" customWidth="1"/>
    <col min="4355" max="4355" width="29.42578125" style="38" customWidth="1"/>
    <col min="4356" max="4357" width="13.42578125" style="38" customWidth="1"/>
    <col min="4358" max="4358" width="28.7109375" style="38" customWidth="1"/>
    <col min="4359" max="4608" width="9.140625" style="38"/>
    <col min="4609" max="4609" width="16.28515625" style="38" customWidth="1"/>
    <col min="4610" max="4610" width="36.85546875" style="38" customWidth="1"/>
    <col min="4611" max="4611" width="29.42578125" style="38" customWidth="1"/>
    <col min="4612" max="4613" width="13.42578125" style="38" customWidth="1"/>
    <col min="4614" max="4614" width="28.7109375" style="38" customWidth="1"/>
    <col min="4615" max="4864" width="9.140625" style="38"/>
    <col min="4865" max="4865" width="16.28515625" style="38" customWidth="1"/>
    <col min="4866" max="4866" width="36.85546875" style="38" customWidth="1"/>
    <col min="4867" max="4867" width="29.42578125" style="38" customWidth="1"/>
    <col min="4868" max="4869" width="13.42578125" style="38" customWidth="1"/>
    <col min="4870" max="4870" width="28.7109375" style="38" customWidth="1"/>
    <col min="4871" max="5120" width="9.140625" style="38"/>
    <col min="5121" max="5121" width="16.28515625" style="38" customWidth="1"/>
    <col min="5122" max="5122" width="36.85546875" style="38" customWidth="1"/>
    <col min="5123" max="5123" width="29.42578125" style="38" customWidth="1"/>
    <col min="5124" max="5125" width="13.42578125" style="38" customWidth="1"/>
    <col min="5126" max="5126" width="28.7109375" style="38" customWidth="1"/>
    <col min="5127" max="5376" width="9.140625" style="38"/>
    <col min="5377" max="5377" width="16.28515625" style="38" customWidth="1"/>
    <col min="5378" max="5378" width="36.85546875" style="38" customWidth="1"/>
    <col min="5379" max="5379" width="29.42578125" style="38" customWidth="1"/>
    <col min="5380" max="5381" width="13.42578125" style="38" customWidth="1"/>
    <col min="5382" max="5382" width="28.7109375" style="38" customWidth="1"/>
    <col min="5383" max="5632" width="9.140625" style="38"/>
    <col min="5633" max="5633" width="16.28515625" style="38" customWidth="1"/>
    <col min="5634" max="5634" width="36.85546875" style="38" customWidth="1"/>
    <col min="5635" max="5635" width="29.42578125" style="38" customWidth="1"/>
    <col min="5636" max="5637" width="13.42578125" style="38" customWidth="1"/>
    <col min="5638" max="5638" width="28.7109375" style="38" customWidth="1"/>
    <col min="5639" max="5888" width="9.140625" style="38"/>
    <col min="5889" max="5889" width="16.28515625" style="38" customWidth="1"/>
    <col min="5890" max="5890" width="36.85546875" style="38" customWidth="1"/>
    <col min="5891" max="5891" width="29.42578125" style="38" customWidth="1"/>
    <col min="5892" max="5893" width="13.42578125" style="38" customWidth="1"/>
    <col min="5894" max="5894" width="28.7109375" style="38" customWidth="1"/>
    <col min="5895" max="6144" width="9.140625" style="38"/>
    <col min="6145" max="6145" width="16.28515625" style="38" customWidth="1"/>
    <col min="6146" max="6146" width="36.85546875" style="38" customWidth="1"/>
    <col min="6147" max="6147" width="29.42578125" style="38" customWidth="1"/>
    <col min="6148" max="6149" width="13.42578125" style="38" customWidth="1"/>
    <col min="6150" max="6150" width="28.7109375" style="38" customWidth="1"/>
    <col min="6151" max="6400" width="9.140625" style="38"/>
    <col min="6401" max="6401" width="16.28515625" style="38" customWidth="1"/>
    <col min="6402" max="6402" width="36.85546875" style="38" customWidth="1"/>
    <col min="6403" max="6403" width="29.42578125" style="38" customWidth="1"/>
    <col min="6404" max="6405" width="13.42578125" style="38" customWidth="1"/>
    <col min="6406" max="6406" width="28.7109375" style="38" customWidth="1"/>
    <col min="6407" max="6656" width="9.140625" style="38"/>
    <col min="6657" max="6657" width="16.28515625" style="38" customWidth="1"/>
    <col min="6658" max="6658" width="36.85546875" style="38" customWidth="1"/>
    <col min="6659" max="6659" width="29.42578125" style="38" customWidth="1"/>
    <col min="6660" max="6661" width="13.42578125" style="38" customWidth="1"/>
    <col min="6662" max="6662" width="28.7109375" style="38" customWidth="1"/>
    <col min="6663" max="6912" width="9.140625" style="38"/>
    <col min="6913" max="6913" width="16.28515625" style="38" customWidth="1"/>
    <col min="6914" max="6914" width="36.85546875" style="38" customWidth="1"/>
    <col min="6915" max="6915" width="29.42578125" style="38" customWidth="1"/>
    <col min="6916" max="6917" width="13.42578125" style="38" customWidth="1"/>
    <col min="6918" max="6918" width="28.7109375" style="38" customWidth="1"/>
    <col min="6919" max="7168" width="9.140625" style="38"/>
    <col min="7169" max="7169" width="16.28515625" style="38" customWidth="1"/>
    <col min="7170" max="7170" width="36.85546875" style="38" customWidth="1"/>
    <col min="7171" max="7171" width="29.42578125" style="38" customWidth="1"/>
    <col min="7172" max="7173" width="13.42578125" style="38" customWidth="1"/>
    <col min="7174" max="7174" width="28.7109375" style="38" customWidth="1"/>
    <col min="7175" max="7424" width="9.140625" style="38"/>
    <col min="7425" max="7425" width="16.28515625" style="38" customWidth="1"/>
    <col min="7426" max="7426" width="36.85546875" style="38" customWidth="1"/>
    <col min="7427" max="7427" width="29.42578125" style="38" customWidth="1"/>
    <col min="7428" max="7429" width="13.42578125" style="38" customWidth="1"/>
    <col min="7430" max="7430" width="28.7109375" style="38" customWidth="1"/>
    <col min="7431" max="7680" width="9.140625" style="38"/>
    <col min="7681" max="7681" width="16.28515625" style="38" customWidth="1"/>
    <col min="7682" max="7682" width="36.85546875" style="38" customWidth="1"/>
    <col min="7683" max="7683" width="29.42578125" style="38" customWidth="1"/>
    <col min="7684" max="7685" width="13.42578125" style="38" customWidth="1"/>
    <col min="7686" max="7686" width="28.7109375" style="38" customWidth="1"/>
    <col min="7687" max="7936" width="9.140625" style="38"/>
    <col min="7937" max="7937" width="16.28515625" style="38" customWidth="1"/>
    <col min="7938" max="7938" width="36.85546875" style="38" customWidth="1"/>
    <col min="7939" max="7939" width="29.42578125" style="38" customWidth="1"/>
    <col min="7940" max="7941" width="13.42578125" style="38" customWidth="1"/>
    <col min="7942" max="7942" width="28.7109375" style="38" customWidth="1"/>
    <col min="7943" max="8192" width="9.140625" style="38"/>
    <col min="8193" max="8193" width="16.28515625" style="38" customWidth="1"/>
    <col min="8194" max="8194" width="36.85546875" style="38" customWidth="1"/>
    <col min="8195" max="8195" width="29.42578125" style="38" customWidth="1"/>
    <col min="8196" max="8197" width="13.42578125" style="38" customWidth="1"/>
    <col min="8198" max="8198" width="28.7109375" style="38" customWidth="1"/>
    <col min="8199" max="8448" width="9.140625" style="38"/>
    <col min="8449" max="8449" width="16.28515625" style="38" customWidth="1"/>
    <col min="8450" max="8450" width="36.85546875" style="38" customWidth="1"/>
    <col min="8451" max="8451" width="29.42578125" style="38" customWidth="1"/>
    <col min="8452" max="8453" width="13.42578125" style="38" customWidth="1"/>
    <col min="8454" max="8454" width="28.7109375" style="38" customWidth="1"/>
    <col min="8455" max="8704" width="9.140625" style="38"/>
    <col min="8705" max="8705" width="16.28515625" style="38" customWidth="1"/>
    <col min="8706" max="8706" width="36.85546875" style="38" customWidth="1"/>
    <col min="8707" max="8707" width="29.42578125" style="38" customWidth="1"/>
    <col min="8708" max="8709" width="13.42578125" style="38" customWidth="1"/>
    <col min="8710" max="8710" width="28.7109375" style="38" customWidth="1"/>
    <col min="8711" max="8960" width="9.140625" style="38"/>
    <col min="8961" max="8961" width="16.28515625" style="38" customWidth="1"/>
    <col min="8962" max="8962" width="36.85546875" style="38" customWidth="1"/>
    <col min="8963" max="8963" width="29.42578125" style="38" customWidth="1"/>
    <col min="8964" max="8965" width="13.42578125" style="38" customWidth="1"/>
    <col min="8966" max="8966" width="28.7109375" style="38" customWidth="1"/>
    <col min="8967" max="9216" width="9.140625" style="38"/>
    <col min="9217" max="9217" width="16.28515625" style="38" customWidth="1"/>
    <col min="9218" max="9218" width="36.85546875" style="38" customWidth="1"/>
    <col min="9219" max="9219" width="29.42578125" style="38" customWidth="1"/>
    <col min="9220" max="9221" width="13.42578125" style="38" customWidth="1"/>
    <col min="9222" max="9222" width="28.7109375" style="38" customWidth="1"/>
    <col min="9223" max="9472" width="9.140625" style="38"/>
    <col min="9473" max="9473" width="16.28515625" style="38" customWidth="1"/>
    <col min="9474" max="9474" width="36.85546875" style="38" customWidth="1"/>
    <col min="9475" max="9475" width="29.42578125" style="38" customWidth="1"/>
    <col min="9476" max="9477" width="13.42578125" style="38" customWidth="1"/>
    <col min="9478" max="9478" width="28.7109375" style="38" customWidth="1"/>
    <col min="9479" max="9728" width="9.140625" style="38"/>
    <col min="9729" max="9729" width="16.28515625" style="38" customWidth="1"/>
    <col min="9730" max="9730" width="36.85546875" style="38" customWidth="1"/>
    <col min="9731" max="9731" width="29.42578125" style="38" customWidth="1"/>
    <col min="9732" max="9733" width="13.42578125" style="38" customWidth="1"/>
    <col min="9734" max="9734" width="28.7109375" style="38" customWidth="1"/>
    <col min="9735" max="9984" width="9.140625" style="38"/>
    <col min="9985" max="9985" width="16.28515625" style="38" customWidth="1"/>
    <col min="9986" max="9986" width="36.85546875" style="38" customWidth="1"/>
    <col min="9987" max="9987" width="29.42578125" style="38" customWidth="1"/>
    <col min="9988" max="9989" width="13.42578125" style="38" customWidth="1"/>
    <col min="9990" max="9990" width="28.7109375" style="38" customWidth="1"/>
    <col min="9991" max="10240" width="9.140625" style="38"/>
    <col min="10241" max="10241" width="16.28515625" style="38" customWidth="1"/>
    <col min="10242" max="10242" width="36.85546875" style="38" customWidth="1"/>
    <col min="10243" max="10243" width="29.42578125" style="38" customWidth="1"/>
    <col min="10244" max="10245" width="13.42578125" style="38" customWidth="1"/>
    <col min="10246" max="10246" width="28.7109375" style="38" customWidth="1"/>
    <col min="10247" max="10496" width="9.140625" style="38"/>
    <col min="10497" max="10497" width="16.28515625" style="38" customWidth="1"/>
    <col min="10498" max="10498" width="36.85546875" style="38" customWidth="1"/>
    <col min="10499" max="10499" width="29.42578125" style="38" customWidth="1"/>
    <col min="10500" max="10501" width="13.42578125" style="38" customWidth="1"/>
    <col min="10502" max="10502" width="28.7109375" style="38" customWidth="1"/>
    <col min="10503" max="10752" width="9.140625" style="38"/>
    <col min="10753" max="10753" width="16.28515625" style="38" customWidth="1"/>
    <col min="10754" max="10754" width="36.85546875" style="38" customWidth="1"/>
    <col min="10755" max="10755" width="29.42578125" style="38" customWidth="1"/>
    <col min="10756" max="10757" width="13.42578125" style="38" customWidth="1"/>
    <col min="10758" max="10758" width="28.7109375" style="38" customWidth="1"/>
    <col min="10759" max="11008" width="9.140625" style="38"/>
    <col min="11009" max="11009" width="16.28515625" style="38" customWidth="1"/>
    <col min="11010" max="11010" width="36.85546875" style="38" customWidth="1"/>
    <col min="11011" max="11011" width="29.42578125" style="38" customWidth="1"/>
    <col min="11012" max="11013" width="13.42578125" style="38" customWidth="1"/>
    <col min="11014" max="11014" width="28.7109375" style="38" customWidth="1"/>
    <col min="11015" max="11264" width="9.140625" style="38"/>
    <col min="11265" max="11265" width="16.28515625" style="38" customWidth="1"/>
    <col min="11266" max="11266" width="36.85546875" style="38" customWidth="1"/>
    <col min="11267" max="11267" width="29.42578125" style="38" customWidth="1"/>
    <col min="11268" max="11269" width="13.42578125" style="38" customWidth="1"/>
    <col min="11270" max="11270" width="28.7109375" style="38" customWidth="1"/>
    <col min="11271" max="11520" width="9.140625" style="38"/>
    <col min="11521" max="11521" width="16.28515625" style="38" customWidth="1"/>
    <col min="11522" max="11522" width="36.85546875" style="38" customWidth="1"/>
    <col min="11523" max="11523" width="29.42578125" style="38" customWidth="1"/>
    <col min="11524" max="11525" width="13.42578125" style="38" customWidth="1"/>
    <col min="11526" max="11526" width="28.7109375" style="38" customWidth="1"/>
    <col min="11527" max="11776" width="9.140625" style="38"/>
    <col min="11777" max="11777" width="16.28515625" style="38" customWidth="1"/>
    <col min="11778" max="11778" width="36.85546875" style="38" customWidth="1"/>
    <col min="11779" max="11779" width="29.42578125" style="38" customWidth="1"/>
    <col min="11780" max="11781" width="13.42578125" style="38" customWidth="1"/>
    <col min="11782" max="11782" width="28.7109375" style="38" customWidth="1"/>
    <col min="11783" max="12032" width="9.140625" style="38"/>
    <col min="12033" max="12033" width="16.28515625" style="38" customWidth="1"/>
    <col min="12034" max="12034" width="36.85546875" style="38" customWidth="1"/>
    <col min="12035" max="12035" width="29.42578125" style="38" customWidth="1"/>
    <col min="12036" max="12037" width="13.42578125" style="38" customWidth="1"/>
    <col min="12038" max="12038" width="28.7109375" style="38" customWidth="1"/>
    <col min="12039" max="12288" width="9.140625" style="38"/>
    <col min="12289" max="12289" width="16.28515625" style="38" customWidth="1"/>
    <col min="12290" max="12290" width="36.85546875" style="38" customWidth="1"/>
    <col min="12291" max="12291" width="29.42578125" style="38" customWidth="1"/>
    <col min="12292" max="12293" width="13.42578125" style="38" customWidth="1"/>
    <col min="12294" max="12294" width="28.7109375" style="38" customWidth="1"/>
    <col min="12295" max="12544" width="9.140625" style="38"/>
    <col min="12545" max="12545" width="16.28515625" style="38" customWidth="1"/>
    <col min="12546" max="12546" width="36.85546875" style="38" customWidth="1"/>
    <col min="12547" max="12547" width="29.42578125" style="38" customWidth="1"/>
    <col min="12548" max="12549" width="13.42578125" style="38" customWidth="1"/>
    <col min="12550" max="12550" width="28.7109375" style="38" customWidth="1"/>
    <col min="12551" max="12800" width="9.140625" style="38"/>
    <col min="12801" max="12801" width="16.28515625" style="38" customWidth="1"/>
    <col min="12802" max="12802" width="36.85546875" style="38" customWidth="1"/>
    <col min="12803" max="12803" width="29.42578125" style="38" customWidth="1"/>
    <col min="12804" max="12805" width="13.42578125" style="38" customWidth="1"/>
    <col min="12806" max="12806" width="28.7109375" style="38" customWidth="1"/>
    <col min="12807" max="13056" width="9.140625" style="38"/>
    <col min="13057" max="13057" width="16.28515625" style="38" customWidth="1"/>
    <col min="13058" max="13058" width="36.85546875" style="38" customWidth="1"/>
    <col min="13059" max="13059" width="29.42578125" style="38" customWidth="1"/>
    <col min="13060" max="13061" width="13.42578125" style="38" customWidth="1"/>
    <col min="13062" max="13062" width="28.7109375" style="38" customWidth="1"/>
    <col min="13063" max="13312" width="9.140625" style="38"/>
    <col min="13313" max="13313" width="16.28515625" style="38" customWidth="1"/>
    <col min="13314" max="13314" width="36.85546875" style="38" customWidth="1"/>
    <col min="13315" max="13315" width="29.42578125" style="38" customWidth="1"/>
    <col min="13316" max="13317" width="13.42578125" style="38" customWidth="1"/>
    <col min="13318" max="13318" width="28.7109375" style="38" customWidth="1"/>
    <col min="13319" max="13568" width="9.140625" style="38"/>
    <col min="13569" max="13569" width="16.28515625" style="38" customWidth="1"/>
    <col min="13570" max="13570" width="36.85546875" style="38" customWidth="1"/>
    <col min="13571" max="13571" width="29.42578125" style="38" customWidth="1"/>
    <col min="13572" max="13573" width="13.42578125" style="38" customWidth="1"/>
    <col min="13574" max="13574" width="28.7109375" style="38" customWidth="1"/>
    <col min="13575" max="13824" width="9.140625" style="38"/>
    <col min="13825" max="13825" width="16.28515625" style="38" customWidth="1"/>
    <col min="13826" max="13826" width="36.85546875" style="38" customWidth="1"/>
    <col min="13827" max="13827" width="29.42578125" style="38" customWidth="1"/>
    <col min="13828" max="13829" width="13.42578125" style="38" customWidth="1"/>
    <col min="13830" max="13830" width="28.7109375" style="38" customWidth="1"/>
    <col min="13831" max="14080" width="9.140625" style="38"/>
    <col min="14081" max="14081" width="16.28515625" style="38" customWidth="1"/>
    <col min="14082" max="14082" width="36.85546875" style="38" customWidth="1"/>
    <col min="14083" max="14083" width="29.42578125" style="38" customWidth="1"/>
    <col min="14084" max="14085" width="13.42578125" style="38" customWidth="1"/>
    <col min="14086" max="14086" width="28.7109375" style="38" customWidth="1"/>
    <col min="14087" max="14336" width="9.140625" style="38"/>
    <col min="14337" max="14337" width="16.28515625" style="38" customWidth="1"/>
    <col min="14338" max="14338" width="36.85546875" style="38" customWidth="1"/>
    <col min="14339" max="14339" width="29.42578125" style="38" customWidth="1"/>
    <col min="14340" max="14341" width="13.42578125" style="38" customWidth="1"/>
    <col min="14342" max="14342" width="28.7109375" style="38" customWidth="1"/>
    <col min="14343" max="14592" width="9.140625" style="38"/>
    <col min="14593" max="14593" width="16.28515625" style="38" customWidth="1"/>
    <col min="14594" max="14594" width="36.85546875" style="38" customWidth="1"/>
    <col min="14595" max="14595" width="29.42578125" style="38" customWidth="1"/>
    <col min="14596" max="14597" width="13.42578125" style="38" customWidth="1"/>
    <col min="14598" max="14598" width="28.7109375" style="38" customWidth="1"/>
    <col min="14599" max="14848" width="9.140625" style="38"/>
    <col min="14849" max="14849" width="16.28515625" style="38" customWidth="1"/>
    <col min="14850" max="14850" width="36.85546875" style="38" customWidth="1"/>
    <col min="14851" max="14851" width="29.42578125" style="38" customWidth="1"/>
    <col min="14852" max="14853" width="13.42578125" style="38" customWidth="1"/>
    <col min="14854" max="14854" width="28.7109375" style="38" customWidth="1"/>
    <col min="14855" max="15104" width="9.140625" style="38"/>
    <col min="15105" max="15105" width="16.28515625" style="38" customWidth="1"/>
    <col min="15106" max="15106" width="36.85546875" style="38" customWidth="1"/>
    <col min="15107" max="15107" width="29.42578125" style="38" customWidth="1"/>
    <col min="15108" max="15109" width="13.42578125" style="38" customWidth="1"/>
    <col min="15110" max="15110" width="28.7109375" style="38" customWidth="1"/>
    <col min="15111" max="15360" width="9.140625" style="38"/>
    <col min="15361" max="15361" width="16.28515625" style="38" customWidth="1"/>
    <col min="15362" max="15362" width="36.85546875" style="38" customWidth="1"/>
    <col min="15363" max="15363" width="29.42578125" style="38" customWidth="1"/>
    <col min="15364" max="15365" width="13.42578125" style="38" customWidth="1"/>
    <col min="15366" max="15366" width="28.7109375" style="38" customWidth="1"/>
    <col min="15367" max="15616" width="9.140625" style="38"/>
    <col min="15617" max="15617" width="16.28515625" style="38" customWidth="1"/>
    <col min="15618" max="15618" width="36.85546875" style="38" customWidth="1"/>
    <col min="15619" max="15619" width="29.42578125" style="38" customWidth="1"/>
    <col min="15620" max="15621" width="13.42578125" style="38" customWidth="1"/>
    <col min="15622" max="15622" width="28.7109375" style="38" customWidth="1"/>
    <col min="15623" max="15872" width="9.140625" style="38"/>
    <col min="15873" max="15873" width="16.28515625" style="38" customWidth="1"/>
    <col min="15874" max="15874" width="36.85546875" style="38" customWidth="1"/>
    <col min="15875" max="15875" width="29.42578125" style="38" customWidth="1"/>
    <col min="15876" max="15877" width="13.42578125" style="38" customWidth="1"/>
    <col min="15878" max="15878" width="28.7109375" style="38" customWidth="1"/>
    <col min="15879" max="16128" width="9.140625" style="38"/>
    <col min="16129" max="16129" width="16.28515625" style="38" customWidth="1"/>
    <col min="16130" max="16130" width="36.85546875" style="38" customWidth="1"/>
    <col min="16131" max="16131" width="29.42578125" style="38" customWidth="1"/>
    <col min="16132" max="16133" width="13.42578125" style="38" customWidth="1"/>
    <col min="16134" max="16134" width="28.7109375" style="38" customWidth="1"/>
    <col min="16135" max="16384" width="9.140625" style="38"/>
  </cols>
  <sheetData>
    <row r="1" spans="1:6" ht="31.5" customHeight="1" x14ac:dyDescent="0.25">
      <c r="A1" s="42" t="s">
        <v>74</v>
      </c>
      <c r="B1" s="42"/>
      <c r="C1" s="42"/>
      <c r="D1" s="42"/>
      <c r="E1" s="42"/>
    </row>
    <row r="2" spans="1:6" ht="37.5" x14ac:dyDescent="0.25">
      <c r="A2" s="150" t="s">
        <v>0</v>
      </c>
      <c r="B2" s="43" t="s">
        <v>1</v>
      </c>
      <c r="C2" s="43" t="s">
        <v>2</v>
      </c>
      <c r="D2" s="151" t="s">
        <v>25</v>
      </c>
      <c r="E2" s="45" t="s">
        <v>26</v>
      </c>
      <c r="F2" s="151" t="s">
        <v>4</v>
      </c>
    </row>
    <row r="3" spans="1:6" ht="18.75" x14ac:dyDescent="0.25">
      <c r="A3" s="59">
        <v>1</v>
      </c>
      <c r="B3" s="44">
        <v>2</v>
      </c>
      <c r="C3" s="59">
        <v>3</v>
      </c>
      <c r="D3" s="44">
        <v>4</v>
      </c>
      <c r="E3" s="59">
        <v>5</v>
      </c>
      <c r="F3" s="44">
        <v>6</v>
      </c>
    </row>
    <row r="4" spans="1:6" s="39" customFormat="1" ht="56.25" x14ac:dyDescent="0.25">
      <c r="A4" s="41">
        <v>1</v>
      </c>
      <c r="B4" s="152" t="s">
        <v>30</v>
      </c>
      <c r="C4" s="152" t="s">
        <v>75</v>
      </c>
      <c r="D4" s="153" t="s">
        <v>108</v>
      </c>
      <c r="E4" s="154">
        <v>-2.6688849821124155E-3</v>
      </c>
      <c r="F4" s="152" t="s">
        <v>15</v>
      </c>
    </row>
    <row r="5" spans="1:6" s="39" customFormat="1" ht="56.25" x14ac:dyDescent="0.25">
      <c r="A5" s="41">
        <v>2</v>
      </c>
      <c r="B5" s="46" t="s">
        <v>45</v>
      </c>
      <c r="C5" s="46" t="s">
        <v>75</v>
      </c>
      <c r="D5" s="121" t="s">
        <v>109</v>
      </c>
      <c r="E5" s="130">
        <v>2.0630589697970651E-3</v>
      </c>
      <c r="F5" s="46" t="s">
        <v>6</v>
      </c>
    </row>
    <row r="6" spans="1:6" s="39" customFormat="1" ht="56.25" x14ac:dyDescent="0.25">
      <c r="A6" s="41">
        <v>3</v>
      </c>
      <c r="B6" s="46" t="s">
        <v>31</v>
      </c>
      <c r="C6" s="46" t="s">
        <v>75</v>
      </c>
      <c r="D6" s="121" t="s">
        <v>110</v>
      </c>
      <c r="E6" s="130">
        <v>2.1048487726470395E-3</v>
      </c>
      <c r="F6" s="46" t="s">
        <v>6</v>
      </c>
    </row>
    <row r="7" spans="1:6" s="39" customFormat="1" ht="56.25" x14ac:dyDescent="0.25">
      <c r="A7" s="41">
        <v>4</v>
      </c>
      <c r="B7" s="46" t="s">
        <v>32</v>
      </c>
      <c r="C7" s="46" t="s">
        <v>75</v>
      </c>
      <c r="D7" s="121" t="s">
        <v>111</v>
      </c>
      <c r="E7" s="130">
        <v>9.4624729627609365E-3</v>
      </c>
      <c r="F7" s="46" t="s">
        <v>6</v>
      </c>
    </row>
    <row r="8" spans="1:6" s="39" customFormat="1" ht="56.25" x14ac:dyDescent="0.25">
      <c r="A8" s="41">
        <v>5</v>
      </c>
      <c r="B8" s="46" t="s">
        <v>42</v>
      </c>
      <c r="C8" s="46" t="s">
        <v>75</v>
      </c>
      <c r="D8" s="121" t="s">
        <v>112</v>
      </c>
      <c r="E8" s="130">
        <v>-4.0686009220466182E-3</v>
      </c>
      <c r="F8" s="46" t="s">
        <v>15</v>
      </c>
    </row>
    <row r="9" spans="1:6" s="39" customFormat="1" ht="56.25" x14ac:dyDescent="0.25">
      <c r="A9" s="41">
        <v>6</v>
      </c>
      <c r="B9" s="46" t="s">
        <v>33</v>
      </c>
      <c r="C9" s="46" t="s">
        <v>75</v>
      </c>
      <c r="D9" s="121" t="s">
        <v>113</v>
      </c>
      <c r="E9" s="130">
        <v>4.2730119672293905E-3</v>
      </c>
      <c r="F9" s="46" t="s">
        <v>6</v>
      </c>
    </row>
    <row r="10" spans="1:6" s="39" customFormat="1" ht="56.25" x14ac:dyDescent="0.25">
      <c r="A10" s="41">
        <v>7</v>
      </c>
      <c r="B10" s="46" t="s">
        <v>43</v>
      </c>
      <c r="C10" s="46" t="s">
        <v>75</v>
      </c>
      <c r="D10" s="121" t="s">
        <v>114</v>
      </c>
      <c r="E10" s="130">
        <v>4.317455059327624E-3</v>
      </c>
      <c r="F10" s="46" t="s">
        <v>6</v>
      </c>
    </row>
    <row r="11" spans="1:6" s="39" customFormat="1" ht="56.25" x14ac:dyDescent="0.25">
      <c r="A11" s="41">
        <v>8</v>
      </c>
      <c r="B11" s="46" t="s">
        <v>34</v>
      </c>
      <c r="C11" s="46" t="s">
        <v>75</v>
      </c>
      <c r="D11" s="121" t="s">
        <v>115</v>
      </c>
      <c r="E11" s="130">
        <v>9.4871407483431945E-3</v>
      </c>
      <c r="F11" s="46" t="s">
        <v>6</v>
      </c>
    </row>
    <row r="12" spans="1:6" s="39" customFormat="1" ht="56.25" x14ac:dyDescent="0.25">
      <c r="A12" s="41">
        <v>9</v>
      </c>
      <c r="B12" s="46" t="s">
        <v>35</v>
      </c>
      <c r="C12" s="46" t="s">
        <v>75</v>
      </c>
      <c r="D12" s="121" t="s">
        <v>116</v>
      </c>
      <c r="E12" s="130">
        <v>6.2788218618891223E-2</v>
      </c>
      <c r="F12" s="46" t="s">
        <v>6</v>
      </c>
    </row>
    <row r="13" spans="1:6" s="39" customFormat="1" ht="56.25" x14ac:dyDescent="0.25">
      <c r="A13" s="41">
        <v>10</v>
      </c>
      <c r="B13" s="46" t="s">
        <v>44</v>
      </c>
      <c r="C13" s="46" t="s">
        <v>75</v>
      </c>
      <c r="D13" s="121" t="s">
        <v>117</v>
      </c>
      <c r="E13" s="130">
        <v>1.5300417645952708E-2</v>
      </c>
      <c r="F13" s="46" t="s">
        <v>6</v>
      </c>
    </row>
    <row r="14" spans="1:6" s="39" customFormat="1" ht="56.25" x14ac:dyDescent="0.25">
      <c r="A14" s="41">
        <v>11</v>
      </c>
      <c r="B14" s="46" t="s">
        <v>36</v>
      </c>
      <c r="C14" s="46" t="s">
        <v>75</v>
      </c>
      <c r="D14" s="121" t="s">
        <v>118</v>
      </c>
      <c r="E14" s="130">
        <v>5.5827024502196343E-3</v>
      </c>
      <c r="F14" s="46" t="s">
        <v>6</v>
      </c>
    </row>
    <row r="15" spans="1:6" s="39" customFormat="1" ht="56.25" x14ac:dyDescent="0.25">
      <c r="A15" s="41">
        <v>12</v>
      </c>
      <c r="B15" s="46" t="s">
        <v>37</v>
      </c>
      <c r="C15" s="46" t="s">
        <v>75</v>
      </c>
      <c r="D15" s="121" t="s">
        <v>119</v>
      </c>
      <c r="E15" s="130">
        <v>7.5839351622725495E-4</v>
      </c>
      <c r="F15" s="46" t="s">
        <v>6</v>
      </c>
    </row>
    <row r="16" spans="1:6" s="39" customFormat="1" ht="37.5" x14ac:dyDescent="0.25">
      <c r="A16" s="41">
        <v>13</v>
      </c>
      <c r="B16" s="46" t="s">
        <v>38</v>
      </c>
      <c r="C16" s="46" t="s">
        <v>75</v>
      </c>
      <c r="D16" s="121" t="s">
        <v>120</v>
      </c>
      <c r="E16" s="130">
        <v>-4.6343080870928435E-3</v>
      </c>
      <c r="F16" s="46" t="s">
        <v>15</v>
      </c>
    </row>
    <row r="17" spans="1:6" s="39" customFormat="1" ht="56.25" x14ac:dyDescent="0.25">
      <c r="A17" s="41">
        <v>14</v>
      </c>
      <c r="B17" s="46" t="s">
        <v>39</v>
      </c>
      <c r="C17" s="46" t="s">
        <v>75</v>
      </c>
      <c r="D17" s="121" t="s">
        <v>121</v>
      </c>
      <c r="E17" s="130">
        <v>1.4749342478669523E-2</v>
      </c>
      <c r="F17" s="46" t="s">
        <v>6</v>
      </c>
    </row>
    <row r="18" spans="1:6" s="39" customFormat="1" ht="56.25" x14ac:dyDescent="0.25">
      <c r="A18" s="41">
        <v>15</v>
      </c>
      <c r="B18" s="46" t="s">
        <v>40</v>
      </c>
      <c r="C18" s="46" t="s">
        <v>75</v>
      </c>
      <c r="D18" s="121" t="s">
        <v>122</v>
      </c>
      <c r="E18" s="130">
        <v>-1.5987238759072535E-2</v>
      </c>
      <c r="F18" s="46" t="s">
        <v>15</v>
      </c>
    </row>
    <row r="20" spans="1:6" x14ac:dyDescent="0.25">
      <c r="B20" s="40"/>
      <c r="C20" s="40"/>
      <c r="D20" s="40"/>
      <c r="E20" s="40"/>
      <c r="F20" s="40"/>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70" zoomScaleNormal="70" workbookViewId="0">
      <selection activeCell="H5" sqref="H5"/>
    </sheetView>
  </sheetViews>
  <sheetFormatPr defaultColWidth="13.42578125" defaultRowHeight="15" x14ac:dyDescent="0.25"/>
  <cols>
    <col min="1" max="1" width="10.85546875" style="48" customWidth="1"/>
    <col min="2" max="2" width="19.7109375" style="48" customWidth="1"/>
    <col min="3" max="3" width="84.5703125" style="48" customWidth="1"/>
    <col min="4" max="4" width="48" style="48" customWidth="1"/>
    <col min="5" max="5" width="18.7109375" style="48" customWidth="1"/>
    <col min="6" max="6" width="15.85546875" style="48" customWidth="1"/>
    <col min="7" max="16384" width="13.42578125" style="48"/>
  </cols>
  <sheetData>
    <row r="1" spans="1:12" ht="48" customHeight="1" x14ac:dyDescent="0.25">
      <c r="A1" s="206" t="s">
        <v>46</v>
      </c>
      <c r="B1" s="207"/>
      <c r="C1" s="207"/>
      <c r="D1" s="207"/>
      <c r="E1" s="207"/>
      <c r="F1" s="207"/>
      <c r="G1" s="47"/>
      <c r="H1" s="47"/>
      <c r="I1" s="47"/>
      <c r="J1" s="47"/>
      <c r="K1" s="47"/>
      <c r="L1" s="47"/>
    </row>
    <row r="2" spans="1:12" ht="56.25" x14ac:dyDescent="0.25">
      <c r="A2" s="60" t="s">
        <v>0</v>
      </c>
      <c r="B2" s="60" t="s">
        <v>1</v>
      </c>
      <c r="C2" s="60" t="s">
        <v>2</v>
      </c>
      <c r="D2" s="61" t="s">
        <v>25</v>
      </c>
      <c r="E2" s="63" t="s">
        <v>26</v>
      </c>
      <c r="F2" s="60" t="s">
        <v>4</v>
      </c>
      <c r="G2" s="47"/>
      <c r="H2" s="49"/>
      <c r="I2" s="50"/>
      <c r="J2" s="47"/>
      <c r="K2" s="49"/>
      <c r="L2" s="47"/>
    </row>
    <row r="3" spans="1:12" ht="18.75" x14ac:dyDescent="0.25">
      <c r="A3" s="60">
        <v>1</v>
      </c>
      <c r="B3" s="60">
        <v>2</v>
      </c>
      <c r="C3" s="60">
        <v>3</v>
      </c>
      <c r="D3" s="60">
        <v>4</v>
      </c>
      <c r="E3" s="60">
        <v>5</v>
      </c>
      <c r="F3" s="60">
        <v>6</v>
      </c>
      <c r="G3" s="47"/>
      <c r="H3" s="49"/>
      <c r="I3" s="50"/>
      <c r="J3" s="47"/>
      <c r="K3" s="49"/>
      <c r="L3" s="47"/>
    </row>
    <row r="4" spans="1:12" ht="56.25" x14ac:dyDescent="0.25">
      <c r="A4" s="62">
        <v>1</v>
      </c>
      <c r="B4" s="18" t="s">
        <v>30</v>
      </c>
      <c r="C4" s="64" t="s">
        <v>46</v>
      </c>
      <c r="D4" s="158" t="s">
        <v>49</v>
      </c>
      <c r="E4" s="162">
        <v>6.8579338115012003E-2</v>
      </c>
      <c r="F4" s="160" t="s">
        <v>6</v>
      </c>
      <c r="G4" s="51"/>
      <c r="H4" s="52"/>
      <c r="I4" s="53"/>
      <c r="J4" s="51"/>
      <c r="K4" s="52"/>
      <c r="L4" s="47"/>
    </row>
    <row r="5" spans="1:12" ht="56.25" x14ac:dyDescent="0.25">
      <c r="A5" s="62">
        <v>2</v>
      </c>
      <c r="B5" s="18" t="s">
        <v>45</v>
      </c>
      <c r="C5" s="64" t="s">
        <v>46</v>
      </c>
      <c r="D5" s="158" t="s">
        <v>49</v>
      </c>
      <c r="E5" s="162">
        <v>6.9029850746268703E-2</v>
      </c>
      <c r="F5" s="160" t="s">
        <v>6</v>
      </c>
      <c r="G5" s="51"/>
      <c r="H5" s="52"/>
      <c r="I5" s="53"/>
      <c r="J5" s="51"/>
      <c r="K5" s="52"/>
      <c r="L5" s="47"/>
    </row>
    <row r="6" spans="1:12" ht="56.25" x14ac:dyDescent="0.25">
      <c r="A6" s="62">
        <v>3</v>
      </c>
      <c r="B6" s="18" t="s">
        <v>31</v>
      </c>
      <c r="C6" s="64" t="s">
        <v>46</v>
      </c>
      <c r="D6" s="158" t="s">
        <v>49</v>
      </c>
      <c r="E6" s="162">
        <v>0.100325732899023</v>
      </c>
      <c r="F6" s="160" t="s">
        <v>12</v>
      </c>
      <c r="G6" s="51"/>
      <c r="H6" s="52"/>
      <c r="I6" s="53"/>
      <c r="J6" s="51"/>
      <c r="K6" s="52"/>
      <c r="L6" s="47"/>
    </row>
    <row r="7" spans="1:12" ht="56.25" x14ac:dyDescent="0.25">
      <c r="A7" s="62">
        <v>4</v>
      </c>
      <c r="B7" s="18" t="s">
        <v>32</v>
      </c>
      <c r="C7" s="64" t="s">
        <v>46</v>
      </c>
      <c r="D7" s="158" t="s">
        <v>49</v>
      </c>
      <c r="E7" s="162">
        <v>4.3843283582089602E-2</v>
      </c>
      <c r="F7" s="160" t="s">
        <v>15</v>
      </c>
      <c r="G7" s="51"/>
      <c r="H7" s="52"/>
      <c r="I7" s="53"/>
      <c r="J7" s="51"/>
      <c r="K7" s="52"/>
      <c r="L7" s="47"/>
    </row>
    <row r="8" spans="1:12" ht="56.25" x14ac:dyDescent="0.25">
      <c r="A8" s="62">
        <v>5</v>
      </c>
      <c r="B8" s="18" t="s">
        <v>42</v>
      </c>
      <c r="C8" s="64" t="s">
        <v>46</v>
      </c>
      <c r="D8" s="158" t="s">
        <v>49</v>
      </c>
      <c r="E8" s="162">
        <v>4.4563964656166001E-2</v>
      </c>
      <c r="F8" s="160" t="s">
        <v>15</v>
      </c>
      <c r="G8" s="51"/>
      <c r="H8" s="52"/>
      <c r="I8" s="53"/>
      <c r="J8" s="51"/>
      <c r="K8" s="52"/>
      <c r="L8" s="47"/>
    </row>
    <row r="9" spans="1:12" ht="56.25" x14ac:dyDescent="0.25">
      <c r="A9" s="62">
        <v>6</v>
      </c>
      <c r="B9" s="18" t="s">
        <v>33</v>
      </c>
      <c r="C9" s="64" t="s">
        <v>46</v>
      </c>
      <c r="D9" s="158" t="s">
        <v>49</v>
      </c>
      <c r="E9" s="162">
        <v>5.7672699464695401E-2</v>
      </c>
      <c r="F9" s="160" t="s">
        <v>6</v>
      </c>
      <c r="G9" s="51"/>
      <c r="H9" s="52"/>
      <c r="I9" s="53"/>
      <c r="J9" s="51"/>
      <c r="K9" s="52"/>
      <c r="L9" s="47"/>
    </row>
    <row r="10" spans="1:12" ht="56.25" x14ac:dyDescent="0.25">
      <c r="A10" s="62">
        <v>7</v>
      </c>
      <c r="B10" s="18" t="s">
        <v>43</v>
      </c>
      <c r="C10" s="64" t="s">
        <v>46</v>
      </c>
      <c r="D10" s="158" t="s">
        <v>49</v>
      </c>
      <c r="E10" s="162">
        <v>3.3850129198966399E-2</v>
      </c>
      <c r="F10" s="160" t="s">
        <v>15</v>
      </c>
      <c r="G10" s="51"/>
      <c r="H10" s="52"/>
      <c r="I10" s="53"/>
      <c r="J10" s="51"/>
      <c r="K10" s="52"/>
      <c r="L10" s="47"/>
    </row>
    <row r="11" spans="1:12" ht="56.25" x14ac:dyDescent="0.25">
      <c r="A11" s="62">
        <v>8</v>
      </c>
      <c r="B11" s="18" t="s">
        <v>34</v>
      </c>
      <c r="C11" s="64" t="s">
        <v>46</v>
      </c>
      <c r="D11" s="158" t="s">
        <v>49</v>
      </c>
      <c r="E11" s="162">
        <v>5.7063966866083803E-2</v>
      </c>
      <c r="F11" s="160" t="s">
        <v>6</v>
      </c>
      <c r="G11" s="51"/>
      <c r="H11" s="52"/>
      <c r="I11" s="53"/>
      <c r="J11" s="51"/>
      <c r="K11" s="52"/>
      <c r="L11" s="47"/>
    </row>
    <row r="12" spans="1:12" ht="56.25" x14ac:dyDescent="0.25">
      <c r="A12" s="62">
        <v>9</v>
      </c>
      <c r="B12" s="18" t="s">
        <v>35</v>
      </c>
      <c r="C12" s="64" t="s">
        <v>46</v>
      </c>
      <c r="D12" s="158" t="s">
        <v>49</v>
      </c>
      <c r="E12" s="162">
        <v>4.7522063815342797E-2</v>
      </c>
      <c r="F12" s="160" t="s">
        <v>15</v>
      </c>
      <c r="G12" s="53"/>
      <c r="H12" s="52"/>
      <c r="I12" s="53"/>
      <c r="J12" s="51"/>
      <c r="K12" s="52"/>
      <c r="L12" s="47"/>
    </row>
    <row r="13" spans="1:12" ht="56.25" x14ac:dyDescent="0.25">
      <c r="A13" s="62">
        <v>10</v>
      </c>
      <c r="B13" s="18" t="s">
        <v>44</v>
      </c>
      <c r="C13" s="64" t="s">
        <v>46</v>
      </c>
      <c r="D13" s="158" t="s">
        <v>49</v>
      </c>
      <c r="E13" s="162">
        <v>1.99184732258662E-2</v>
      </c>
      <c r="F13" s="161" t="s">
        <v>10</v>
      </c>
      <c r="G13" s="51"/>
      <c r="H13" s="52"/>
      <c r="I13" s="53"/>
      <c r="J13" s="51"/>
      <c r="K13" s="52"/>
      <c r="L13" s="47"/>
    </row>
    <row r="14" spans="1:12" ht="56.25" x14ac:dyDescent="0.25">
      <c r="A14" s="62">
        <v>11</v>
      </c>
      <c r="B14" s="18" t="s">
        <v>36</v>
      </c>
      <c r="C14" s="64" t="s">
        <v>46</v>
      </c>
      <c r="D14" s="158" t="s">
        <v>49</v>
      </c>
      <c r="E14" s="162">
        <v>9.6045197740112997E-2</v>
      </c>
      <c r="F14" s="160" t="s">
        <v>6</v>
      </c>
      <c r="G14" s="51"/>
      <c r="H14" s="52"/>
      <c r="I14" s="53"/>
      <c r="J14" s="51"/>
      <c r="K14" s="52"/>
      <c r="L14" s="47"/>
    </row>
    <row r="15" spans="1:12" ht="56.25" x14ac:dyDescent="0.25">
      <c r="A15" s="62">
        <v>12</v>
      </c>
      <c r="B15" s="18" t="s">
        <v>37</v>
      </c>
      <c r="C15" s="64" t="s">
        <v>46</v>
      </c>
      <c r="D15" s="158" t="s">
        <v>49</v>
      </c>
      <c r="E15" s="162">
        <v>0.12792792792792801</v>
      </c>
      <c r="F15" s="160" t="s">
        <v>12</v>
      </c>
      <c r="G15" s="51"/>
      <c r="H15" s="52"/>
      <c r="I15" s="53"/>
      <c r="J15" s="51"/>
      <c r="K15" s="52"/>
      <c r="L15" s="47"/>
    </row>
    <row r="16" spans="1:12" ht="56.25" x14ac:dyDescent="0.25">
      <c r="A16" s="62">
        <v>13</v>
      </c>
      <c r="B16" s="18" t="s">
        <v>38</v>
      </c>
      <c r="C16" s="64" t="s">
        <v>46</v>
      </c>
      <c r="D16" s="158" t="s">
        <v>49</v>
      </c>
      <c r="E16" s="162">
        <v>8.45771144278607E-2</v>
      </c>
      <c r="F16" s="160" t="s">
        <v>6</v>
      </c>
      <c r="G16" s="51"/>
      <c r="H16" s="52"/>
      <c r="I16" s="53"/>
      <c r="J16" s="51"/>
      <c r="K16" s="52"/>
      <c r="L16" s="47"/>
    </row>
    <row r="17" spans="1:12" ht="56.25" x14ac:dyDescent="0.25">
      <c r="A17" s="62">
        <v>14</v>
      </c>
      <c r="B17" s="18" t="s">
        <v>39</v>
      </c>
      <c r="C17" s="64" t="s">
        <v>46</v>
      </c>
      <c r="D17" s="158" t="s">
        <v>49</v>
      </c>
      <c r="E17" s="162">
        <v>0.102419238012458</v>
      </c>
      <c r="F17" s="34" t="s">
        <v>12</v>
      </c>
      <c r="G17" s="51"/>
      <c r="H17" s="52"/>
      <c r="I17" s="53"/>
      <c r="J17" s="51"/>
      <c r="K17" s="52"/>
      <c r="L17" s="47"/>
    </row>
    <row r="18" spans="1:12" ht="56.25" x14ac:dyDescent="0.25">
      <c r="A18" s="62">
        <v>15</v>
      </c>
      <c r="B18" s="18" t="s">
        <v>40</v>
      </c>
      <c r="C18" s="64" t="s">
        <v>46</v>
      </c>
      <c r="D18" s="158" t="s">
        <v>49</v>
      </c>
      <c r="E18" s="162">
        <v>2.9834651329978399E-2</v>
      </c>
      <c r="F18" s="160" t="s">
        <v>10</v>
      </c>
      <c r="G18" s="51"/>
      <c r="H18" s="52"/>
      <c r="I18" s="53"/>
      <c r="J18" s="51"/>
      <c r="K18" s="52"/>
      <c r="L18" s="47"/>
    </row>
    <row r="19" spans="1:12" ht="15.75" customHeight="1" x14ac:dyDescent="0.25">
      <c r="A19" s="208" t="s">
        <v>175</v>
      </c>
      <c r="B19" s="208"/>
      <c r="C19" s="208"/>
      <c r="D19" s="208"/>
      <c r="E19" s="208"/>
      <c r="F19" s="208"/>
      <c r="G19" s="47"/>
      <c r="H19" s="52"/>
      <c r="I19" s="54"/>
      <c r="J19" s="54"/>
      <c r="K19" s="52"/>
      <c r="L19" s="47"/>
    </row>
    <row r="20" spans="1:12" x14ac:dyDescent="0.25">
      <c r="A20" s="209"/>
      <c r="B20" s="209"/>
      <c r="C20" s="209"/>
      <c r="D20" s="209"/>
      <c r="E20" s="209"/>
      <c r="F20" s="209"/>
    </row>
    <row r="21" spans="1:12" ht="66.75" customHeight="1" x14ac:dyDescent="0.25">
      <c r="A21" s="209"/>
      <c r="B21" s="209"/>
      <c r="C21" s="209"/>
      <c r="D21" s="209"/>
      <c r="E21" s="209"/>
      <c r="F21" s="209"/>
      <c r="G21" s="159"/>
      <c r="H21" s="159"/>
      <c r="I21" s="159"/>
    </row>
  </sheetData>
  <mergeCells count="2">
    <mergeCell ref="A1:F1"/>
    <mergeCell ref="A19:F21"/>
  </mergeCells>
  <pageMargins left="0.7" right="0.7" top="0.75" bottom="0.75" header="0.3" footer="0.3"/>
  <pageSetup paperSize="9" scale="4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zoomScale="70" zoomScaleNormal="70" workbookViewId="0">
      <selection activeCell="G15" sqref="G15"/>
    </sheetView>
  </sheetViews>
  <sheetFormatPr defaultColWidth="13.42578125" defaultRowHeight="15" x14ac:dyDescent="0.25"/>
  <cols>
    <col min="1" max="1" width="13.42578125" style="48"/>
    <col min="2" max="2" width="24.42578125" style="48" bestFit="1" customWidth="1"/>
    <col min="3" max="3" width="51.140625" style="48" customWidth="1"/>
    <col min="4" max="4" width="48.140625" style="48" customWidth="1"/>
    <col min="5" max="5" width="17.28515625" style="48" customWidth="1"/>
    <col min="6" max="6" width="19.42578125" style="48" customWidth="1"/>
    <col min="7" max="16384" width="13.42578125" style="48"/>
  </cols>
  <sheetData>
    <row r="1" spans="1:6" ht="40.5" customHeight="1" x14ac:dyDescent="0.25">
      <c r="A1" s="210" t="s">
        <v>50</v>
      </c>
      <c r="B1" s="211"/>
      <c r="C1" s="211"/>
      <c r="D1" s="211"/>
      <c r="E1" s="211"/>
      <c r="F1" s="211"/>
    </row>
    <row r="2" spans="1:6" ht="56.25" x14ac:dyDescent="0.25">
      <c r="A2" s="60" t="s">
        <v>0</v>
      </c>
      <c r="B2" s="60" t="s">
        <v>1</v>
      </c>
      <c r="C2" s="60" t="s">
        <v>2</v>
      </c>
      <c r="D2" s="60" t="s">
        <v>25</v>
      </c>
      <c r="E2" s="60" t="s">
        <v>26</v>
      </c>
      <c r="F2" s="60" t="s">
        <v>4</v>
      </c>
    </row>
    <row r="3" spans="1:6" ht="18.75" x14ac:dyDescent="0.25">
      <c r="A3" s="60">
        <v>1</v>
      </c>
      <c r="B3" s="60">
        <v>2</v>
      </c>
      <c r="C3" s="60">
        <v>3</v>
      </c>
      <c r="D3" s="60">
        <v>4</v>
      </c>
      <c r="E3" s="60">
        <v>5</v>
      </c>
      <c r="F3" s="60">
        <v>6</v>
      </c>
    </row>
    <row r="4" spans="1:6" ht="56.25" x14ac:dyDescent="0.25">
      <c r="A4" s="62">
        <v>1</v>
      </c>
      <c r="B4" s="18" t="s">
        <v>30</v>
      </c>
      <c r="C4" s="64" t="s">
        <v>50</v>
      </c>
      <c r="D4" s="64" t="s">
        <v>51</v>
      </c>
      <c r="E4" s="67" t="s">
        <v>176</v>
      </c>
      <c r="F4" s="66" t="s">
        <v>10</v>
      </c>
    </row>
    <row r="5" spans="1:6" ht="56.25" x14ac:dyDescent="0.25">
      <c r="A5" s="62">
        <v>2</v>
      </c>
      <c r="B5" s="18" t="s">
        <v>45</v>
      </c>
      <c r="C5" s="64" t="s">
        <v>50</v>
      </c>
      <c r="D5" s="64" t="s">
        <v>51</v>
      </c>
      <c r="E5" s="67" t="s">
        <v>177</v>
      </c>
      <c r="F5" s="66" t="s">
        <v>10</v>
      </c>
    </row>
    <row r="6" spans="1:6" ht="56.25" x14ac:dyDescent="0.25">
      <c r="A6" s="62">
        <v>3</v>
      </c>
      <c r="B6" s="18" t="s">
        <v>31</v>
      </c>
      <c r="C6" s="64" t="s">
        <v>50</v>
      </c>
      <c r="D6" s="64" t="s">
        <v>51</v>
      </c>
      <c r="E6" s="67" t="s">
        <v>178</v>
      </c>
      <c r="F6" s="66" t="s">
        <v>15</v>
      </c>
    </row>
    <row r="7" spans="1:6" ht="56.25" x14ac:dyDescent="0.25">
      <c r="A7" s="62">
        <v>4</v>
      </c>
      <c r="B7" s="18" t="s">
        <v>32</v>
      </c>
      <c r="C7" s="64" t="s">
        <v>50</v>
      </c>
      <c r="D7" s="64" t="s">
        <v>51</v>
      </c>
      <c r="E7" s="67" t="s">
        <v>179</v>
      </c>
      <c r="F7" s="66" t="s">
        <v>10</v>
      </c>
    </row>
    <row r="8" spans="1:6" ht="56.25" x14ac:dyDescent="0.25">
      <c r="A8" s="62">
        <v>5</v>
      </c>
      <c r="B8" s="18" t="s">
        <v>42</v>
      </c>
      <c r="C8" s="64" t="s">
        <v>50</v>
      </c>
      <c r="D8" s="64" t="s">
        <v>51</v>
      </c>
      <c r="E8" s="67" t="s">
        <v>180</v>
      </c>
      <c r="F8" s="66" t="s">
        <v>10</v>
      </c>
    </row>
    <row r="9" spans="1:6" ht="56.25" x14ac:dyDescent="0.25">
      <c r="A9" s="62">
        <v>6</v>
      </c>
      <c r="B9" s="18" t="s">
        <v>33</v>
      </c>
      <c r="C9" s="64" t="s">
        <v>50</v>
      </c>
      <c r="D9" s="64" t="s">
        <v>51</v>
      </c>
      <c r="E9" s="67" t="s">
        <v>181</v>
      </c>
      <c r="F9" s="66" t="s">
        <v>10</v>
      </c>
    </row>
    <row r="10" spans="1:6" ht="56.25" x14ac:dyDescent="0.25">
      <c r="A10" s="62">
        <v>7</v>
      </c>
      <c r="B10" s="18" t="s">
        <v>43</v>
      </c>
      <c r="C10" s="64" t="s">
        <v>50</v>
      </c>
      <c r="D10" s="64" t="s">
        <v>51</v>
      </c>
      <c r="E10" s="67" t="s">
        <v>182</v>
      </c>
      <c r="F10" s="66" t="s">
        <v>10</v>
      </c>
    </row>
    <row r="11" spans="1:6" ht="56.25" x14ac:dyDescent="0.25">
      <c r="A11" s="62">
        <v>8</v>
      </c>
      <c r="B11" s="18" t="s">
        <v>34</v>
      </c>
      <c r="C11" s="64" t="s">
        <v>50</v>
      </c>
      <c r="D11" s="64" t="s">
        <v>51</v>
      </c>
      <c r="E11" s="67" t="s">
        <v>183</v>
      </c>
      <c r="F11" s="66" t="s">
        <v>6</v>
      </c>
    </row>
    <row r="12" spans="1:6" ht="56.25" x14ac:dyDescent="0.25">
      <c r="A12" s="62">
        <v>9</v>
      </c>
      <c r="B12" s="18" t="s">
        <v>18</v>
      </c>
      <c r="C12" s="64" t="s">
        <v>50</v>
      </c>
      <c r="D12" s="64" t="s">
        <v>51</v>
      </c>
      <c r="E12" s="67" t="s">
        <v>184</v>
      </c>
      <c r="F12" s="66" t="s">
        <v>10</v>
      </c>
    </row>
    <row r="13" spans="1:6" ht="56.25" x14ac:dyDescent="0.25">
      <c r="A13" s="62">
        <v>10</v>
      </c>
      <c r="B13" s="18" t="s">
        <v>44</v>
      </c>
      <c r="C13" s="64" t="s">
        <v>50</v>
      </c>
      <c r="D13" s="64" t="s">
        <v>51</v>
      </c>
      <c r="E13" s="67" t="s">
        <v>185</v>
      </c>
      <c r="F13" s="66" t="s">
        <v>10</v>
      </c>
    </row>
    <row r="14" spans="1:6" ht="56.25" x14ac:dyDescent="0.25">
      <c r="A14" s="62">
        <v>11</v>
      </c>
      <c r="B14" s="18" t="s">
        <v>36</v>
      </c>
      <c r="C14" s="64" t="s">
        <v>50</v>
      </c>
      <c r="D14" s="64" t="s">
        <v>51</v>
      </c>
      <c r="E14" s="67" t="s">
        <v>186</v>
      </c>
      <c r="F14" s="66" t="s">
        <v>10</v>
      </c>
    </row>
    <row r="15" spans="1:6" ht="56.25" x14ac:dyDescent="0.25">
      <c r="A15" s="62">
        <v>12</v>
      </c>
      <c r="B15" s="18" t="s">
        <v>37</v>
      </c>
      <c r="C15" s="64" t="s">
        <v>50</v>
      </c>
      <c r="D15" s="64" t="s">
        <v>51</v>
      </c>
      <c r="E15" s="67" t="s">
        <v>187</v>
      </c>
      <c r="F15" s="66" t="s">
        <v>15</v>
      </c>
    </row>
    <row r="16" spans="1:6" ht="56.25" x14ac:dyDescent="0.25">
      <c r="A16" s="62">
        <v>13</v>
      </c>
      <c r="B16" s="18" t="s">
        <v>38</v>
      </c>
      <c r="C16" s="64" t="s">
        <v>50</v>
      </c>
      <c r="D16" s="64" t="s">
        <v>51</v>
      </c>
      <c r="E16" s="67" t="s">
        <v>188</v>
      </c>
      <c r="F16" s="66" t="s">
        <v>10</v>
      </c>
    </row>
    <row r="17" spans="1:6" ht="56.25" x14ac:dyDescent="0.25">
      <c r="A17" s="62">
        <v>14</v>
      </c>
      <c r="B17" s="18" t="s">
        <v>39</v>
      </c>
      <c r="C17" s="64" t="s">
        <v>50</v>
      </c>
      <c r="D17" s="64" t="s">
        <v>51</v>
      </c>
      <c r="E17" s="67" t="s">
        <v>189</v>
      </c>
      <c r="F17" s="66" t="s">
        <v>10</v>
      </c>
    </row>
    <row r="18" spans="1:6" ht="56.25" x14ac:dyDescent="0.25">
      <c r="A18" s="62">
        <v>15</v>
      </c>
      <c r="B18" s="18" t="s">
        <v>40</v>
      </c>
      <c r="C18" s="64" t="s">
        <v>50</v>
      </c>
      <c r="D18" s="64" t="s">
        <v>51</v>
      </c>
      <c r="E18" s="67" t="s">
        <v>190</v>
      </c>
      <c r="F18" s="66" t="s">
        <v>10</v>
      </c>
    </row>
    <row r="19" spans="1:6" x14ac:dyDescent="0.25">
      <c r="A19" s="208" t="s">
        <v>175</v>
      </c>
      <c r="B19" s="208"/>
      <c r="C19" s="208"/>
      <c r="D19" s="208"/>
      <c r="E19" s="208"/>
      <c r="F19" s="208"/>
    </row>
    <row r="20" spans="1:6" x14ac:dyDescent="0.25">
      <c r="A20" s="209"/>
      <c r="B20" s="209"/>
      <c r="C20" s="209"/>
      <c r="D20" s="209"/>
      <c r="E20" s="209"/>
      <c r="F20" s="209"/>
    </row>
    <row r="21" spans="1:6" ht="77.25" customHeight="1" x14ac:dyDescent="0.25">
      <c r="A21" s="209"/>
      <c r="B21" s="209"/>
      <c r="C21" s="209"/>
      <c r="D21" s="209"/>
      <c r="E21" s="209"/>
      <c r="F21" s="209"/>
    </row>
  </sheetData>
  <mergeCells count="2">
    <mergeCell ref="A1:F1"/>
    <mergeCell ref="A19:F21"/>
  </mergeCells>
  <pageMargins left="0.7" right="0.7" top="0.75" bottom="0.75" header="0.3" footer="0.3"/>
  <pageSetup paperSize="9"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70" zoomScaleNormal="70" workbookViewId="0">
      <selection activeCell="K6" sqref="K6"/>
    </sheetView>
  </sheetViews>
  <sheetFormatPr defaultRowHeight="15" x14ac:dyDescent="0.25"/>
  <cols>
    <col min="2" max="2" width="17.85546875" customWidth="1"/>
    <col min="3" max="3" width="59.140625" customWidth="1"/>
    <col min="4" max="4" width="35" customWidth="1"/>
    <col min="5" max="5" width="18.7109375" customWidth="1"/>
    <col min="6" max="6" width="23.42578125" customWidth="1"/>
  </cols>
  <sheetData>
    <row r="1" spans="1:6" ht="48" customHeight="1" x14ac:dyDescent="0.25">
      <c r="B1" s="212" t="s">
        <v>56</v>
      </c>
      <c r="C1" s="212"/>
      <c r="D1" s="212"/>
      <c r="E1" s="212"/>
      <c r="F1" s="212"/>
    </row>
    <row r="2" spans="1:6" ht="56.25" x14ac:dyDescent="0.25">
      <c r="A2" s="32" t="s">
        <v>0</v>
      </c>
      <c r="B2" s="33" t="s">
        <v>1</v>
      </c>
      <c r="C2" s="33" t="s">
        <v>2</v>
      </c>
      <c r="D2" s="33" t="s">
        <v>25</v>
      </c>
      <c r="E2" s="33" t="s">
        <v>26</v>
      </c>
      <c r="F2" s="33" t="s">
        <v>27</v>
      </c>
    </row>
    <row r="3" spans="1:6" ht="18.75" x14ac:dyDescent="0.25">
      <c r="A3" s="32">
        <v>1</v>
      </c>
      <c r="B3" s="33">
        <v>2</v>
      </c>
      <c r="C3" s="32">
        <v>3</v>
      </c>
      <c r="D3" s="33">
        <v>4</v>
      </c>
      <c r="E3" s="32">
        <v>5</v>
      </c>
      <c r="F3" s="33">
        <v>6</v>
      </c>
    </row>
    <row r="4" spans="1:6" ht="75" x14ac:dyDescent="0.25">
      <c r="A4" s="34">
        <v>1</v>
      </c>
      <c r="B4" s="64" t="s">
        <v>37</v>
      </c>
      <c r="C4" s="68" t="s">
        <v>52</v>
      </c>
      <c r="D4" s="69" t="s">
        <v>53</v>
      </c>
      <c r="E4" s="70" t="s">
        <v>123</v>
      </c>
      <c r="F4" s="70" t="s">
        <v>54</v>
      </c>
    </row>
    <row r="5" spans="1:6" ht="75" x14ac:dyDescent="0.25">
      <c r="A5" s="34">
        <v>2</v>
      </c>
      <c r="B5" s="70" t="s">
        <v>35</v>
      </c>
      <c r="C5" s="71" t="s">
        <v>52</v>
      </c>
      <c r="D5" s="72" t="s">
        <v>53</v>
      </c>
      <c r="E5" s="73" t="s">
        <v>124</v>
      </c>
      <c r="F5" s="70" t="s">
        <v>54</v>
      </c>
    </row>
    <row r="6" spans="1:6" ht="75" x14ac:dyDescent="0.25">
      <c r="A6" s="34">
        <v>3</v>
      </c>
      <c r="B6" s="64" t="s">
        <v>42</v>
      </c>
      <c r="C6" s="68" t="s">
        <v>52</v>
      </c>
      <c r="D6" s="69" t="s">
        <v>53</v>
      </c>
      <c r="E6" s="70" t="s">
        <v>125</v>
      </c>
      <c r="F6" s="70" t="s">
        <v>54</v>
      </c>
    </row>
    <row r="7" spans="1:6" ht="75" x14ac:dyDescent="0.25">
      <c r="A7" s="34">
        <v>4</v>
      </c>
      <c r="B7" s="64" t="s">
        <v>33</v>
      </c>
      <c r="C7" s="68" t="s">
        <v>52</v>
      </c>
      <c r="D7" s="69" t="s">
        <v>53</v>
      </c>
      <c r="E7" s="70" t="s">
        <v>126</v>
      </c>
      <c r="F7" s="70" t="s">
        <v>54</v>
      </c>
    </row>
    <row r="8" spans="1:6" ht="75" x14ac:dyDescent="0.25">
      <c r="A8" s="34">
        <v>5</v>
      </c>
      <c r="B8" s="64" t="s">
        <v>31</v>
      </c>
      <c r="C8" s="68" t="s">
        <v>52</v>
      </c>
      <c r="D8" s="69" t="s">
        <v>53</v>
      </c>
      <c r="E8" s="73" t="s">
        <v>127</v>
      </c>
      <c r="F8" s="70" t="s">
        <v>54</v>
      </c>
    </row>
    <row r="9" spans="1:6" ht="75" x14ac:dyDescent="0.25">
      <c r="A9" s="34">
        <v>6</v>
      </c>
      <c r="B9" s="64" t="s">
        <v>48</v>
      </c>
      <c r="C9" s="68" t="s">
        <v>52</v>
      </c>
      <c r="D9" s="69" t="s">
        <v>53</v>
      </c>
      <c r="E9" s="122" t="s">
        <v>128</v>
      </c>
      <c r="F9" s="74" t="s">
        <v>55</v>
      </c>
    </row>
    <row r="10" spans="1:6" ht="75" x14ac:dyDescent="0.25">
      <c r="A10" s="34">
        <v>7</v>
      </c>
      <c r="B10" s="64" t="s">
        <v>43</v>
      </c>
      <c r="C10" s="68" t="s">
        <v>52</v>
      </c>
      <c r="D10" s="69" t="s">
        <v>53</v>
      </c>
      <c r="E10" s="73" t="s">
        <v>129</v>
      </c>
      <c r="F10" s="70" t="s">
        <v>55</v>
      </c>
    </row>
    <row r="11" spans="1:6" ht="75" x14ac:dyDescent="0.25">
      <c r="A11" s="34">
        <v>8</v>
      </c>
      <c r="B11" s="64" t="s">
        <v>30</v>
      </c>
      <c r="C11" s="68" t="s">
        <v>52</v>
      </c>
      <c r="D11" s="69" t="s">
        <v>53</v>
      </c>
      <c r="E11" s="73" t="s">
        <v>130</v>
      </c>
      <c r="F11" s="70" t="s">
        <v>55</v>
      </c>
    </row>
    <row r="12" spans="1:6" ht="75" x14ac:dyDescent="0.25">
      <c r="A12" s="34">
        <v>9</v>
      </c>
      <c r="B12" s="74" t="s">
        <v>44</v>
      </c>
      <c r="C12" s="68" t="s">
        <v>52</v>
      </c>
      <c r="D12" s="69" t="s">
        <v>53</v>
      </c>
      <c r="E12" s="122" t="s">
        <v>131</v>
      </c>
      <c r="F12" s="74" t="s">
        <v>55</v>
      </c>
    </row>
    <row r="13" spans="1:6" ht="75" x14ac:dyDescent="0.25">
      <c r="A13" s="34">
        <v>10</v>
      </c>
      <c r="B13" s="74" t="s">
        <v>47</v>
      </c>
      <c r="C13" s="68" t="s">
        <v>52</v>
      </c>
      <c r="D13" s="69" t="s">
        <v>53</v>
      </c>
      <c r="E13" s="73" t="s">
        <v>132</v>
      </c>
      <c r="F13" s="70" t="s">
        <v>55</v>
      </c>
    </row>
    <row r="14" spans="1:6" ht="75" x14ac:dyDescent="0.25">
      <c r="A14" s="34">
        <v>11</v>
      </c>
      <c r="B14" s="74" t="s">
        <v>34</v>
      </c>
      <c r="C14" s="68" t="s">
        <v>52</v>
      </c>
      <c r="D14" s="69" t="s">
        <v>53</v>
      </c>
      <c r="E14" s="73" t="s">
        <v>133</v>
      </c>
      <c r="F14" s="70" t="s">
        <v>54</v>
      </c>
    </row>
    <row r="15" spans="1:6" ht="75" x14ac:dyDescent="0.25">
      <c r="A15" s="34">
        <v>12</v>
      </c>
      <c r="B15" s="74" t="s">
        <v>32</v>
      </c>
      <c r="C15" s="68" t="s">
        <v>52</v>
      </c>
      <c r="D15" s="69" t="s">
        <v>53</v>
      </c>
      <c r="E15" s="73" t="s">
        <v>134</v>
      </c>
      <c r="F15" s="70" t="s">
        <v>55</v>
      </c>
    </row>
    <row r="16" spans="1:6" ht="75" x14ac:dyDescent="0.25">
      <c r="A16" s="34">
        <v>13</v>
      </c>
      <c r="B16" s="74" t="s">
        <v>39</v>
      </c>
      <c r="C16" s="68" t="s">
        <v>52</v>
      </c>
      <c r="D16" s="69" t="s">
        <v>53</v>
      </c>
      <c r="E16" s="122" t="s">
        <v>135</v>
      </c>
      <c r="F16" s="74" t="s">
        <v>55</v>
      </c>
    </row>
    <row r="17" spans="1:6" ht="75" x14ac:dyDescent="0.25">
      <c r="A17" s="34">
        <v>14</v>
      </c>
      <c r="B17" s="74" t="s">
        <v>38</v>
      </c>
      <c r="C17" s="68" t="s">
        <v>52</v>
      </c>
      <c r="D17" s="69" t="s">
        <v>53</v>
      </c>
      <c r="E17" s="73" t="s">
        <v>136</v>
      </c>
      <c r="F17" s="70" t="s">
        <v>137</v>
      </c>
    </row>
    <row r="18" spans="1:6" ht="75" x14ac:dyDescent="0.25">
      <c r="A18" s="34">
        <v>15</v>
      </c>
      <c r="B18" s="74" t="s">
        <v>36</v>
      </c>
      <c r="C18" s="68" t="s">
        <v>52</v>
      </c>
      <c r="D18" s="69" t="s">
        <v>53</v>
      </c>
      <c r="E18" s="122" t="s">
        <v>138</v>
      </c>
      <c r="F18" s="74" t="s">
        <v>55</v>
      </c>
    </row>
  </sheetData>
  <mergeCells count="1">
    <mergeCell ref="B1:F1"/>
  </mergeCells>
  <pageMargins left="0.38" right="0.17" top="0.53" bottom="0.4" header="0.31496062992125984" footer="0.31496062992125984"/>
  <pageSetup paperSize="9" scale="75"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22"/>
  <sheetViews>
    <sheetView tabSelected="1" topLeftCell="A16" zoomScale="70" zoomScaleNormal="70" zoomScalePageLayoutView="71" workbookViewId="0">
      <selection activeCell="F28" sqref="F28"/>
    </sheetView>
  </sheetViews>
  <sheetFormatPr defaultRowHeight="15" x14ac:dyDescent="0.25"/>
  <cols>
    <col min="1" max="1" width="8.140625" style="75" customWidth="1"/>
    <col min="2" max="2" width="18" style="75" customWidth="1"/>
    <col min="3" max="3" width="55.140625" style="75" customWidth="1"/>
    <col min="4" max="4" width="19.5703125" style="75" customWidth="1"/>
    <col min="5" max="5" width="16.28515625" style="75" customWidth="1"/>
    <col min="6" max="6" width="13.7109375" style="75" customWidth="1"/>
    <col min="7" max="7" width="11" style="75" hidden="1" customWidth="1"/>
    <col min="8" max="8" width="9.140625" style="75" hidden="1" customWidth="1"/>
    <col min="9" max="9" width="18.28515625" style="75" hidden="1" customWidth="1"/>
    <col min="10" max="10" width="9.140625" style="75" hidden="1" customWidth="1"/>
    <col min="11" max="13" width="12" style="75" customWidth="1"/>
    <col min="14" max="16384" width="9.140625" style="75"/>
  </cols>
  <sheetData>
    <row r="1" spans="1:16" x14ac:dyDescent="0.25">
      <c r="A1" s="213" t="s">
        <v>58</v>
      </c>
      <c r="B1" s="213"/>
      <c r="C1" s="214"/>
      <c r="D1" s="214"/>
      <c r="E1" s="214"/>
      <c r="F1" s="214"/>
      <c r="G1" s="214"/>
      <c r="H1" s="214"/>
      <c r="I1" s="214"/>
      <c r="J1" s="214"/>
      <c r="L1" s="76"/>
      <c r="M1" s="76"/>
      <c r="N1" s="76"/>
      <c r="O1" s="76"/>
      <c r="P1" s="76"/>
    </row>
    <row r="2" spans="1:16" x14ac:dyDescent="0.25">
      <c r="A2" s="214"/>
      <c r="B2" s="214"/>
      <c r="C2" s="214"/>
      <c r="D2" s="214"/>
      <c r="E2" s="214"/>
      <c r="F2" s="214"/>
      <c r="G2" s="214"/>
      <c r="H2" s="214"/>
      <c r="I2" s="214"/>
      <c r="J2" s="214"/>
      <c r="L2" s="76"/>
      <c r="M2" s="76"/>
      <c r="N2" s="76"/>
      <c r="O2" s="76"/>
      <c r="P2" s="76"/>
    </row>
    <row r="3" spans="1:16" x14ac:dyDescent="0.25">
      <c r="A3" s="214"/>
      <c r="B3" s="214"/>
      <c r="C3" s="214"/>
      <c r="D3" s="214"/>
      <c r="E3" s="214"/>
      <c r="F3" s="214"/>
      <c r="G3" s="214"/>
      <c r="H3" s="214"/>
      <c r="I3" s="214"/>
      <c r="J3" s="214"/>
      <c r="L3" s="76"/>
      <c r="M3" s="76"/>
      <c r="N3" s="76"/>
      <c r="O3" s="76"/>
      <c r="P3" s="76"/>
    </row>
    <row r="4" spans="1:16" ht="26.25" customHeight="1" thickBot="1" x14ac:dyDescent="0.3">
      <c r="A4" s="214"/>
      <c r="B4" s="214"/>
      <c r="C4" s="214"/>
      <c r="D4" s="214"/>
      <c r="E4" s="214"/>
      <c r="F4" s="214"/>
      <c r="G4" s="214"/>
      <c r="H4" s="214"/>
      <c r="I4" s="214"/>
      <c r="J4" s="214"/>
      <c r="L4" s="76"/>
      <c r="M4" s="76"/>
      <c r="N4" s="76"/>
      <c r="O4" s="76"/>
      <c r="P4" s="76"/>
    </row>
    <row r="5" spans="1:16" ht="57" thickBot="1" x14ac:dyDescent="0.3">
      <c r="A5" s="97" t="s">
        <v>0</v>
      </c>
      <c r="B5" s="97" t="s">
        <v>1</v>
      </c>
      <c r="C5" s="102" t="s">
        <v>2</v>
      </c>
      <c r="D5" s="97" t="s">
        <v>25</v>
      </c>
      <c r="E5" s="97" t="s">
        <v>26</v>
      </c>
      <c r="F5" s="97" t="s">
        <v>4</v>
      </c>
      <c r="G5" s="77"/>
      <c r="H5" s="77"/>
      <c r="I5" s="78"/>
      <c r="J5" s="79"/>
      <c r="K5" s="80"/>
      <c r="L5" s="76"/>
      <c r="M5" s="76"/>
      <c r="N5" s="76"/>
      <c r="O5" s="76"/>
      <c r="P5" s="76"/>
    </row>
    <row r="6" spans="1:16" ht="19.5" thickBot="1" x14ac:dyDescent="0.3">
      <c r="A6" s="97">
        <v>1</v>
      </c>
      <c r="B6" s="97">
        <v>2</v>
      </c>
      <c r="C6" s="97">
        <v>3</v>
      </c>
      <c r="D6" s="97">
        <v>4</v>
      </c>
      <c r="E6" s="97">
        <v>5</v>
      </c>
      <c r="F6" s="97">
        <v>6</v>
      </c>
      <c r="G6" s="99"/>
      <c r="H6" s="99"/>
      <c r="I6" s="100"/>
      <c r="J6" s="101"/>
      <c r="K6" s="80"/>
      <c r="L6" s="76"/>
      <c r="M6" s="76"/>
      <c r="N6" s="76"/>
      <c r="O6" s="76"/>
      <c r="P6" s="76"/>
    </row>
    <row r="7" spans="1:16" ht="93.75" x14ac:dyDescent="0.25">
      <c r="A7" s="66">
        <v>1</v>
      </c>
      <c r="B7" s="19" t="s">
        <v>37</v>
      </c>
      <c r="C7" s="94" t="s">
        <v>59</v>
      </c>
      <c r="D7" s="62" t="s">
        <v>60</v>
      </c>
      <c r="E7" s="62" t="s">
        <v>60</v>
      </c>
      <c r="F7" s="62" t="s">
        <v>60</v>
      </c>
      <c r="G7" s="83"/>
      <c r="H7" s="84"/>
      <c r="I7" s="215" t="s">
        <v>57</v>
      </c>
      <c r="J7" s="216"/>
      <c r="K7" s="76"/>
      <c r="L7" s="76"/>
      <c r="M7" s="76"/>
      <c r="N7" s="76"/>
    </row>
    <row r="8" spans="1:16" ht="93.75" x14ac:dyDescent="0.25">
      <c r="A8" s="66">
        <v>2</v>
      </c>
      <c r="B8" s="19" t="s">
        <v>35</v>
      </c>
      <c r="C8" s="94" t="s">
        <v>59</v>
      </c>
      <c r="D8" s="70" t="s">
        <v>460</v>
      </c>
      <c r="E8" s="35">
        <v>1.28</v>
      </c>
      <c r="F8" s="35" t="s">
        <v>12</v>
      </c>
      <c r="G8" s="65"/>
      <c r="H8" s="85"/>
      <c r="I8" s="86"/>
      <c r="J8" s="86"/>
    </row>
    <row r="9" spans="1:16" ht="93.75" x14ac:dyDescent="0.25">
      <c r="A9" s="66">
        <v>3</v>
      </c>
      <c r="B9" s="19" t="s">
        <v>42</v>
      </c>
      <c r="C9" s="94" t="s">
        <v>59</v>
      </c>
      <c r="D9" s="35" t="s">
        <v>450</v>
      </c>
      <c r="E9" s="148">
        <f>1.13</f>
        <v>1.1299999999999999</v>
      </c>
      <c r="F9" s="35" t="s">
        <v>12</v>
      </c>
      <c r="G9" s="65"/>
      <c r="H9" s="85"/>
      <c r="I9" s="85"/>
      <c r="J9" s="87"/>
    </row>
    <row r="10" spans="1:16" ht="93.75" x14ac:dyDescent="0.25">
      <c r="A10" s="66">
        <v>4</v>
      </c>
      <c r="B10" s="19" t="s">
        <v>33</v>
      </c>
      <c r="C10" s="94" t="s">
        <v>59</v>
      </c>
      <c r="D10" s="35" t="s">
        <v>451</v>
      </c>
      <c r="E10" s="148">
        <v>1.0900000000000001</v>
      </c>
      <c r="F10" s="35" t="s">
        <v>12</v>
      </c>
      <c r="G10" s="65"/>
      <c r="H10" s="85"/>
      <c r="I10" s="86"/>
      <c r="J10" s="86"/>
    </row>
    <row r="11" spans="1:16" ht="93.75" x14ac:dyDescent="0.25">
      <c r="A11" s="66">
        <v>5</v>
      </c>
      <c r="B11" s="19" t="s">
        <v>31</v>
      </c>
      <c r="C11" s="94" t="s">
        <v>59</v>
      </c>
      <c r="D11" s="62" t="s">
        <v>60</v>
      </c>
      <c r="E11" s="62" t="s">
        <v>60</v>
      </c>
      <c r="F11" s="62" t="s">
        <v>60</v>
      </c>
      <c r="G11" s="65"/>
      <c r="H11" s="85"/>
      <c r="I11" s="88"/>
      <c r="J11" s="89"/>
    </row>
    <row r="12" spans="1:16" ht="93.75" x14ac:dyDescent="0.25">
      <c r="A12" s="66">
        <v>6</v>
      </c>
      <c r="B12" s="19" t="s">
        <v>43</v>
      </c>
      <c r="C12" s="94" t="s">
        <v>59</v>
      </c>
      <c r="D12" s="35" t="s">
        <v>452</v>
      </c>
      <c r="E12" s="149">
        <v>0.99</v>
      </c>
      <c r="F12" s="35" t="s">
        <v>15</v>
      </c>
      <c r="G12" s="65"/>
      <c r="H12" s="85"/>
      <c r="I12" s="88"/>
      <c r="J12" s="89"/>
    </row>
    <row r="13" spans="1:16" ht="93.75" x14ac:dyDescent="0.25">
      <c r="A13" s="66">
        <v>7</v>
      </c>
      <c r="B13" s="19" t="s">
        <v>30</v>
      </c>
      <c r="C13" s="94" t="s">
        <v>59</v>
      </c>
      <c r="D13" s="70" t="s">
        <v>453</v>
      </c>
      <c r="E13" s="35">
        <v>0.66</v>
      </c>
      <c r="F13" s="35" t="s">
        <v>15</v>
      </c>
      <c r="G13" s="65"/>
      <c r="H13" s="85"/>
      <c r="I13" s="88"/>
      <c r="J13" s="89"/>
      <c r="K13" s="76"/>
    </row>
    <row r="14" spans="1:16" ht="93.75" x14ac:dyDescent="0.25">
      <c r="A14" s="66">
        <v>8</v>
      </c>
      <c r="B14" s="19" t="s">
        <v>44</v>
      </c>
      <c r="C14" s="94" t="s">
        <v>59</v>
      </c>
      <c r="D14" s="35" t="s">
        <v>454</v>
      </c>
      <c r="E14" s="35">
        <v>1.08</v>
      </c>
      <c r="F14" s="35" t="s">
        <v>12</v>
      </c>
      <c r="G14" s="65"/>
      <c r="H14" s="85"/>
      <c r="I14" s="88"/>
      <c r="J14" s="89"/>
      <c r="K14" s="76"/>
    </row>
    <row r="15" spans="1:16" ht="93.75" x14ac:dyDescent="0.25">
      <c r="A15" s="66">
        <v>9</v>
      </c>
      <c r="B15" s="19" t="s">
        <v>45</v>
      </c>
      <c r="C15" s="94" t="s">
        <v>59</v>
      </c>
      <c r="D15" s="70" t="s">
        <v>455</v>
      </c>
      <c r="E15" s="35">
        <v>1.1200000000000001</v>
      </c>
      <c r="F15" s="35" t="s">
        <v>12</v>
      </c>
      <c r="G15" s="65"/>
      <c r="H15" s="85"/>
      <c r="I15" s="88"/>
      <c r="J15" s="89"/>
      <c r="K15" s="76"/>
      <c r="L15" s="90"/>
    </row>
    <row r="16" spans="1:16" ht="93.75" x14ac:dyDescent="0.25">
      <c r="A16" s="66">
        <v>10</v>
      </c>
      <c r="B16" s="19" t="s">
        <v>34</v>
      </c>
      <c r="C16" s="94" t="s">
        <v>59</v>
      </c>
      <c r="D16" s="35" t="s">
        <v>456</v>
      </c>
      <c r="E16" s="148">
        <v>0.91</v>
      </c>
      <c r="F16" s="35" t="s">
        <v>15</v>
      </c>
      <c r="G16" s="65"/>
      <c r="H16" s="85"/>
      <c r="I16" s="88"/>
      <c r="J16" s="89"/>
      <c r="K16" s="76"/>
      <c r="L16" s="76"/>
    </row>
    <row r="17" spans="1:10" ht="93.75" x14ac:dyDescent="0.25">
      <c r="A17" s="66">
        <v>11</v>
      </c>
      <c r="B17" s="19" t="s">
        <v>32</v>
      </c>
      <c r="C17" s="94" t="s">
        <v>59</v>
      </c>
      <c r="D17" s="35" t="s">
        <v>457</v>
      </c>
      <c r="E17" s="35">
        <v>1.33</v>
      </c>
      <c r="F17" s="35" t="s">
        <v>12</v>
      </c>
      <c r="G17" s="65"/>
      <c r="H17" s="85"/>
      <c r="I17" s="85"/>
      <c r="J17" s="87"/>
    </row>
    <row r="18" spans="1:10" ht="93.75" x14ac:dyDescent="0.25">
      <c r="A18" s="66">
        <v>12</v>
      </c>
      <c r="B18" s="19" t="s">
        <v>39</v>
      </c>
      <c r="C18" s="94" t="s">
        <v>59</v>
      </c>
      <c r="D18" s="74" t="s">
        <v>458</v>
      </c>
      <c r="E18" s="222">
        <f>0.95</f>
        <v>0.95</v>
      </c>
      <c r="F18" s="161" t="s">
        <v>15</v>
      </c>
      <c r="G18" s="82"/>
      <c r="H18" s="81"/>
      <c r="I18" s="81"/>
      <c r="J18" s="91"/>
    </row>
    <row r="19" spans="1:10" ht="93.75" x14ac:dyDescent="0.25">
      <c r="A19" s="66">
        <v>13</v>
      </c>
      <c r="B19" s="19" t="s">
        <v>38</v>
      </c>
      <c r="C19" s="94" t="s">
        <v>59</v>
      </c>
      <c r="D19" s="35" t="s">
        <v>459</v>
      </c>
      <c r="E19" s="35">
        <v>1.1599999999999999</v>
      </c>
      <c r="F19" s="35" t="s">
        <v>12</v>
      </c>
      <c r="G19" s="65"/>
      <c r="H19" s="85"/>
      <c r="I19" s="81"/>
      <c r="J19" s="91"/>
    </row>
    <row r="20" spans="1:10" ht="93.75" x14ac:dyDescent="0.25">
      <c r="A20" s="66">
        <v>14</v>
      </c>
      <c r="B20" s="19" t="s">
        <v>36</v>
      </c>
      <c r="C20" s="94" t="s">
        <v>59</v>
      </c>
      <c r="D20" s="62" t="s">
        <v>60</v>
      </c>
      <c r="E20" s="62" t="s">
        <v>60</v>
      </c>
      <c r="F20" s="62" t="s">
        <v>60</v>
      </c>
      <c r="G20" s="65"/>
      <c r="H20" s="85"/>
      <c r="I20" s="81"/>
      <c r="J20" s="91"/>
    </row>
    <row r="21" spans="1:10" ht="93.75" x14ac:dyDescent="0.25">
      <c r="A21" s="66">
        <v>15</v>
      </c>
      <c r="B21" s="19" t="s">
        <v>40</v>
      </c>
      <c r="C21" s="94" t="s">
        <v>59</v>
      </c>
      <c r="D21" s="62" t="s">
        <v>60</v>
      </c>
      <c r="E21" s="62" t="s">
        <v>60</v>
      </c>
      <c r="F21" s="62" t="s">
        <v>60</v>
      </c>
      <c r="G21" s="92"/>
      <c r="H21" s="88"/>
      <c r="I21" s="93"/>
      <c r="J21" s="86"/>
    </row>
    <row r="22" spans="1:10" x14ac:dyDescent="0.25">
      <c r="I22" s="76"/>
      <c r="J22" s="76"/>
    </row>
  </sheetData>
  <mergeCells count="2">
    <mergeCell ref="A1:J4"/>
    <mergeCell ref="I7:J7"/>
  </mergeCells>
  <pageMargins left="0.79816017316017318"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0"/>
  <sheetViews>
    <sheetView zoomScale="70" zoomScaleNormal="70" zoomScaleSheetLayoutView="120" workbookViewId="0">
      <selection activeCell="D6" sqref="D6"/>
    </sheetView>
  </sheetViews>
  <sheetFormatPr defaultRowHeight="15" x14ac:dyDescent="0.25"/>
  <cols>
    <col min="1" max="1" width="5" style="75" customWidth="1"/>
    <col min="2" max="2" width="21.5703125" style="75" customWidth="1"/>
    <col min="3" max="4" width="56.140625" style="75" customWidth="1"/>
    <col min="5" max="5" width="29.5703125" style="75" customWidth="1"/>
    <col min="6" max="6" width="23" style="75" customWidth="1"/>
    <col min="7" max="7" width="4.42578125" style="75" hidden="1" customWidth="1"/>
    <col min="8" max="12" width="9.140625" style="75" hidden="1" customWidth="1"/>
    <col min="13" max="16384" width="9.140625" style="75"/>
  </cols>
  <sheetData>
    <row r="1" spans="1:12" x14ac:dyDescent="0.25">
      <c r="A1" s="213" t="s">
        <v>63</v>
      </c>
      <c r="B1" s="213"/>
      <c r="C1" s="213"/>
      <c r="D1" s="213"/>
      <c r="E1" s="213"/>
      <c r="F1" s="213"/>
      <c r="G1" s="213"/>
      <c r="H1" s="213"/>
      <c r="I1" s="213"/>
      <c r="J1" s="213"/>
      <c r="K1" s="213"/>
      <c r="L1" s="213"/>
    </row>
    <row r="2" spans="1:12" ht="37.5" customHeight="1" x14ac:dyDescent="0.25">
      <c r="A2" s="213"/>
      <c r="B2" s="213"/>
      <c r="C2" s="213"/>
      <c r="D2" s="213"/>
      <c r="E2" s="213"/>
      <c r="F2" s="213"/>
      <c r="G2" s="213"/>
      <c r="H2" s="213"/>
      <c r="I2" s="213"/>
      <c r="J2" s="213"/>
      <c r="K2" s="213"/>
      <c r="L2" s="213"/>
    </row>
    <row r="3" spans="1:12" ht="37.5" x14ac:dyDescent="0.3">
      <c r="A3" s="96" t="s">
        <v>0</v>
      </c>
      <c r="B3" s="97" t="s">
        <v>1</v>
      </c>
      <c r="C3" s="97" t="s">
        <v>2</v>
      </c>
      <c r="D3" s="97" t="s">
        <v>25</v>
      </c>
      <c r="E3" s="97" t="s">
        <v>26</v>
      </c>
      <c r="F3" s="97" t="s">
        <v>61</v>
      </c>
      <c r="G3" s="95"/>
      <c r="H3" s="95"/>
      <c r="I3" s="95"/>
      <c r="J3" s="95"/>
      <c r="K3" s="95"/>
      <c r="L3" s="95"/>
    </row>
    <row r="4" spans="1:12" ht="18.75" x14ac:dyDescent="0.3">
      <c r="A4" s="97">
        <v>1</v>
      </c>
      <c r="B4" s="97">
        <v>2</v>
      </c>
      <c r="C4" s="97">
        <v>3</v>
      </c>
      <c r="D4" s="97">
        <v>4</v>
      </c>
      <c r="E4" s="97">
        <v>5</v>
      </c>
      <c r="F4" s="97">
        <v>6</v>
      </c>
      <c r="G4" s="95"/>
      <c r="H4" s="95"/>
      <c r="I4" s="95"/>
      <c r="J4" s="95"/>
      <c r="K4" s="95"/>
      <c r="L4" s="95"/>
    </row>
    <row r="5" spans="1:12" ht="75" x14ac:dyDescent="0.3">
      <c r="A5" s="19">
        <v>1</v>
      </c>
      <c r="B5" s="19" t="s">
        <v>21</v>
      </c>
      <c r="C5" s="19" t="s">
        <v>63</v>
      </c>
      <c r="D5" s="19" t="s">
        <v>64</v>
      </c>
      <c r="E5" s="117">
        <v>0</v>
      </c>
      <c r="F5" s="64" t="s">
        <v>10</v>
      </c>
      <c r="G5" s="95"/>
      <c r="H5" s="95"/>
      <c r="I5" s="95"/>
      <c r="J5" s="95"/>
      <c r="K5" s="95"/>
      <c r="L5" s="95"/>
    </row>
    <row r="6" spans="1:12" ht="75" x14ac:dyDescent="0.3">
      <c r="A6" s="19">
        <v>2</v>
      </c>
      <c r="B6" s="98" t="s">
        <v>35</v>
      </c>
      <c r="C6" s="19" t="s">
        <v>63</v>
      </c>
      <c r="D6" s="19" t="s">
        <v>64</v>
      </c>
      <c r="E6" s="131">
        <v>0</v>
      </c>
      <c r="F6" s="64" t="s">
        <v>10</v>
      </c>
      <c r="G6" s="95"/>
      <c r="H6" s="95"/>
      <c r="I6" s="95"/>
      <c r="J6" s="95"/>
      <c r="K6" s="95"/>
      <c r="L6" s="95"/>
    </row>
    <row r="7" spans="1:12" ht="75" x14ac:dyDescent="0.3">
      <c r="A7" s="19">
        <v>3</v>
      </c>
      <c r="B7" s="19" t="s">
        <v>42</v>
      </c>
      <c r="C7" s="19" t="s">
        <v>63</v>
      </c>
      <c r="D7" s="19" t="s">
        <v>64</v>
      </c>
      <c r="E7" s="132">
        <v>0.28999999999999998</v>
      </c>
      <c r="F7" s="64" t="s">
        <v>15</v>
      </c>
      <c r="G7" s="95"/>
      <c r="H7" s="95"/>
      <c r="I7" s="95"/>
      <c r="J7" s="95"/>
      <c r="K7" s="95"/>
      <c r="L7" s="95"/>
    </row>
    <row r="8" spans="1:12" ht="75" x14ac:dyDescent="0.3">
      <c r="A8" s="19">
        <v>4</v>
      </c>
      <c r="B8" s="19" t="s">
        <v>33</v>
      </c>
      <c r="C8" s="19" t="s">
        <v>63</v>
      </c>
      <c r="D8" s="19" t="s">
        <v>64</v>
      </c>
      <c r="E8" s="123">
        <v>0.214</v>
      </c>
      <c r="F8" s="74" t="s">
        <v>15</v>
      </c>
      <c r="G8" s="95"/>
      <c r="H8" s="95"/>
      <c r="I8" s="95"/>
      <c r="J8" s="95"/>
      <c r="K8" s="95"/>
      <c r="L8" s="95"/>
    </row>
    <row r="9" spans="1:12" ht="75" x14ac:dyDescent="0.3">
      <c r="A9" s="19">
        <v>5</v>
      </c>
      <c r="B9" s="18" t="s">
        <v>31</v>
      </c>
      <c r="C9" s="19" t="s">
        <v>63</v>
      </c>
      <c r="D9" s="19" t="s">
        <v>64</v>
      </c>
      <c r="E9" s="126">
        <v>0.05</v>
      </c>
      <c r="F9" s="70" t="s">
        <v>10</v>
      </c>
      <c r="G9" s="95"/>
      <c r="H9" s="95"/>
      <c r="I9" s="95"/>
      <c r="J9" s="95"/>
      <c r="K9" s="95"/>
      <c r="L9" s="95"/>
    </row>
    <row r="10" spans="1:12" ht="75" x14ac:dyDescent="0.3">
      <c r="A10" s="19">
        <v>6</v>
      </c>
      <c r="B10" s="19" t="s">
        <v>40</v>
      </c>
      <c r="C10" s="19" t="s">
        <v>63</v>
      </c>
      <c r="D10" s="19" t="s">
        <v>64</v>
      </c>
      <c r="E10" s="126">
        <v>0.33</v>
      </c>
      <c r="F10" s="70" t="s">
        <v>15</v>
      </c>
      <c r="G10" s="95"/>
      <c r="H10" s="95"/>
      <c r="I10" s="95"/>
      <c r="J10" s="95"/>
      <c r="K10" s="95"/>
      <c r="L10" s="95"/>
    </row>
    <row r="11" spans="1:12" ht="75" x14ac:dyDescent="0.3">
      <c r="A11" s="19">
        <v>7</v>
      </c>
      <c r="B11" s="19" t="s">
        <v>43</v>
      </c>
      <c r="C11" s="19" t="s">
        <v>63</v>
      </c>
      <c r="D11" s="19" t="s">
        <v>64</v>
      </c>
      <c r="E11" s="125">
        <v>0.51700000000000002</v>
      </c>
      <c r="F11" s="74" t="s">
        <v>12</v>
      </c>
      <c r="G11" s="95"/>
      <c r="H11" s="95"/>
      <c r="I11" s="95"/>
      <c r="J11" s="95"/>
      <c r="K11" s="95"/>
      <c r="L11" s="95"/>
    </row>
    <row r="12" spans="1:12" ht="75" x14ac:dyDescent="0.3">
      <c r="A12" s="19">
        <v>8</v>
      </c>
      <c r="B12" s="18" t="s">
        <v>30</v>
      </c>
      <c r="C12" s="19" t="s">
        <v>63</v>
      </c>
      <c r="D12" s="19" t="s">
        <v>64</v>
      </c>
      <c r="E12" s="126">
        <v>6.7000000000000004E-2</v>
      </c>
      <c r="F12" s="70" t="s">
        <v>10</v>
      </c>
      <c r="G12" s="95"/>
      <c r="H12" s="95"/>
      <c r="I12" s="95"/>
      <c r="J12" s="95"/>
      <c r="K12" s="95"/>
      <c r="L12" s="95"/>
    </row>
    <row r="13" spans="1:12" ht="75" x14ac:dyDescent="0.3">
      <c r="A13" s="19">
        <v>9</v>
      </c>
      <c r="B13" s="19" t="s">
        <v>44</v>
      </c>
      <c r="C13" s="19" t="s">
        <v>63</v>
      </c>
      <c r="D13" s="19" t="s">
        <v>64</v>
      </c>
      <c r="E13" s="127" t="s">
        <v>139</v>
      </c>
      <c r="F13" s="70" t="s">
        <v>10</v>
      </c>
      <c r="G13" s="95"/>
      <c r="H13" s="95"/>
      <c r="I13" s="95"/>
      <c r="J13" s="95"/>
      <c r="K13" s="95"/>
      <c r="L13" s="95"/>
    </row>
    <row r="14" spans="1:12" ht="75" x14ac:dyDescent="0.3">
      <c r="A14" s="19">
        <v>10</v>
      </c>
      <c r="B14" s="19" t="s">
        <v>45</v>
      </c>
      <c r="C14" s="19" t="s">
        <v>63</v>
      </c>
      <c r="D14" s="19" t="s">
        <v>64</v>
      </c>
      <c r="E14" s="126">
        <v>0.31</v>
      </c>
      <c r="F14" s="74" t="s">
        <v>15</v>
      </c>
      <c r="G14" s="95"/>
      <c r="H14" s="95"/>
      <c r="I14" s="95"/>
      <c r="J14" s="95"/>
      <c r="K14" s="95"/>
      <c r="L14" s="95"/>
    </row>
    <row r="15" spans="1:12" ht="75" x14ac:dyDescent="0.3">
      <c r="A15" s="19">
        <v>11</v>
      </c>
      <c r="B15" s="19" t="s">
        <v>34</v>
      </c>
      <c r="C15" s="19" t="s">
        <v>63</v>
      </c>
      <c r="D15" s="19" t="s">
        <v>64</v>
      </c>
      <c r="E15" s="125">
        <v>0.48</v>
      </c>
      <c r="F15" s="74" t="s">
        <v>6</v>
      </c>
      <c r="G15" s="95"/>
      <c r="H15" s="95"/>
      <c r="I15" s="95"/>
      <c r="J15" s="95"/>
      <c r="K15" s="95"/>
      <c r="L15" s="95"/>
    </row>
    <row r="16" spans="1:12" ht="75" x14ac:dyDescent="0.3">
      <c r="A16" s="19">
        <v>12</v>
      </c>
      <c r="B16" s="19" t="s">
        <v>32</v>
      </c>
      <c r="C16" s="19" t="s">
        <v>63</v>
      </c>
      <c r="D16" s="19" t="s">
        <v>64</v>
      </c>
      <c r="E16" s="124">
        <v>0.20499999999999999</v>
      </c>
      <c r="F16" s="74" t="s">
        <v>15</v>
      </c>
      <c r="G16" s="95"/>
      <c r="H16" s="95"/>
      <c r="I16" s="95"/>
      <c r="J16" s="95"/>
      <c r="K16" s="95"/>
      <c r="L16" s="95"/>
    </row>
    <row r="17" spans="1:12" ht="75" x14ac:dyDescent="0.3">
      <c r="A17" s="19">
        <v>13</v>
      </c>
      <c r="B17" s="19" t="s">
        <v>39</v>
      </c>
      <c r="C17" s="19" t="s">
        <v>63</v>
      </c>
      <c r="D17" s="19" t="s">
        <v>64</v>
      </c>
      <c r="E17" s="126">
        <v>0.222</v>
      </c>
      <c r="F17" s="70" t="s">
        <v>15</v>
      </c>
      <c r="G17" s="95"/>
      <c r="H17" s="95"/>
      <c r="I17" s="95"/>
      <c r="J17" s="95"/>
      <c r="K17" s="95"/>
      <c r="L17" s="95"/>
    </row>
    <row r="18" spans="1:12" ht="75" x14ac:dyDescent="0.3">
      <c r="A18" s="19">
        <v>14</v>
      </c>
      <c r="B18" s="19" t="s">
        <v>38</v>
      </c>
      <c r="C18" s="19" t="s">
        <v>63</v>
      </c>
      <c r="D18" s="19" t="s">
        <v>64</v>
      </c>
      <c r="E18" s="126">
        <v>0</v>
      </c>
      <c r="F18" s="74" t="s">
        <v>10</v>
      </c>
      <c r="G18" s="95"/>
      <c r="H18" s="95"/>
      <c r="I18" s="95"/>
      <c r="J18" s="95"/>
      <c r="K18" s="95"/>
      <c r="L18" s="95"/>
    </row>
    <row r="19" spans="1:12" ht="75" x14ac:dyDescent="0.3">
      <c r="A19" s="19">
        <v>15</v>
      </c>
      <c r="B19" s="19" t="s">
        <v>36</v>
      </c>
      <c r="C19" s="19" t="s">
        <v>63</v>
      </c>
      <c r="D19" s="19" t="s">
        <v>64</v>
      </c>
      <c r="E19" s="133">
        <v>0.20899999999999999</v>
      </c>
      <c r="F19" s="134" t="s">
        <v>15</v>
      </c>
      <c r="G19" s="95"/>
      <c r="H19" s="95"/>
      <c r="I19" s="95"/>
      <c r="J19" s="95"/>
      <c r="K19" s="95"/>
      <c r="L19" s="95"/>
    </row>
    <row r="20" spans="1:12" ht="75" x14ac:dyDescent="0.3">
      <c r="A20" s="19">
        <v>16</v>
      </c>
      <c r="B20" s="103" t="s">
        <v>62</v>
      </c>
      <c r="C20" s="19" t="s">
        <v>63</v>
      </c>
      <c r="D20" s="19" t="s">
        <v>64</v>
      </c>
      <c r="E20" s="19" t="s">
        <v>60</v>
      </c>
      <c r="F20" s="19" t="s">
        <v>60</v>
      </c>
      <c r="G20" s="95"/>
      <c r="H20" s="95"/>
      <c r="I20" s="95"/>
      <c r="J20" s="95"/>
      <c r="K20" s="95"/>
      <c r="L20" s="95"/>
    </row>
  </sheetData>
  <mergeCells count="1">
    <mergeCell ref="A1:L2"/>
  </mergeCells>
  <pageMargins left="0.7" right="0.7"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11</vt:lpstr>
      <vt:lpstr>Лист12</vt:lpstr>
      <vt:lpstr>Лист13</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2021-07-21T11:27:29Z</cp:lastPrinted>
  <dcterms:created xsi:type="dcterms:W3CDTF">2021-06-18T08:24:08Z</dcterms:created>
  <dcterms:modified xsi:type="dcterms:W3CDTF">2021-07-22T11:13:32Z</dcterms:modified>
</cp:coreProperties>
</file>