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120" windowWidth="20610" windowHeight="11640"/>
  </bookViews>
  <sheets>
    <sheet name="Лист1" sheetId="1" r:id="rId1"/>
    <sheet name="Лист3" sheetId="3" r:id="rId2"/>
    <sheet name="Лист4" sheetId="4" r:id="rId3"/>
  </sheets>
  <definedNames>
    <definedName name="_xlnm.Print_Titles" localSheetId="0">Лист1!$6:$7</definedName>
    <definedName name="_xlnm.Print_Area" localSheetId="0">Лист1!$A$1:$G$72</definedName>
  </definedNames>
  <calcPr calcId="125725"/>
  <fileRecoveryPr autoRecover="0"/>
</workbook>
</file>

<file path=xl/calcChain.xml><?xml version="1.0" encoding="utf-8"?>
<calcChain xmlns="http://schemas.openxmlformats.org/spreadsheetml/2006/main">
  <c r="D28" i="1"/>
  <c r="D72" l="1"/>
  <c r="D60" l="1"/>
  <c r="D69" l="1"/>
  <c r="D53" l="1"/>
  <c r="D37" l="1"/>
  <c r="D40"/>
</calcChain>
</file>

<file path=xl/sharedStrings.xml><?xml version="1.0" encoding="utf-8"?>
<sst xmlns="http://schemas.openxmlformats.org/spreadsheetml/2006/main" count="197" uniqueCount="140">
  <si>
    <t>(найменування замовника, код за ЄДРПОУ)</t>
  </si>
  <si>
    <t>2. Код ЄДРПОУ замовника 43115923</t>
  </si>
  <si>
    <t>відкриті торги</t>
  </si>
  <si>
    <t>Всього за КЕКВ 2240 „Оплата послуг (крім комунальних)</t>
  </si>
  <si>
    <t>загальний фонд КПКВ 3506010</t>
  </si>
  <si>
    <t xml:space="preserve">загальний фонд КПКВ 3506010 </t>
  </si>
  <si>
    <t>Оплата  за участь у короткострокових семінарах, нарадах-навчаннях (навчання з охорони праці)</t>
  </si>
  <si>
    <t xml:space="preserve">грн. (п'ять тисяч  гривень 00 коп)                         </t>
  </si>
  <si>
    <t>червень</t>
  </si>
  <si>
    <t>1. Найменування замовника Державна митна служба України (місцезнаходження:м. Київ, вул.Дегтярівська,11г)</t>
  </si>
  <si>
    <t>звіт про договору про закупівлю</t>
  </si>
  <si>
    <t xml:space="preserve">РІЧНИЙ ПЛАН ЗАКУПІВЕЛЬ </t>
  </si>
  <si>
    <r>
      <t>Код ДК 021:2015   64210000-1 -</t>
    </r>
    <r>
      <rPr>
        <sz val="9"/>
        <color indexed="8"/>
        <rFont val="Times New Roman"/>
        <family val="1"/>
        <charset val="204"/>
      </rPr>
      <t>Послуги телефонного зв'язку та передачі даних</t>
    </r>
  </si>
  <si>
    <r>
      <t>Код ДК 021:2015   80520000-5 -</t>
    </r>
    <r>
      <rPr>
        <sz val="9"/>
        <color indexed="8"/>
        <rFont val="Times New Roman"/>
        <family val="1"/>
        <charset val="204"/>
      </rPr>
      <t>Навчальні засоби</t>
    </r>
  </si>
  <si>
    <r>
      <t xml:space="preserve">                     на 2022 рік</t>
    </r>
    <r>
      <rPr>
        <sz val="9"/>
        <color indexed="8"/>
        <rFont val="Times New Roman"/>
        <family val="1"/>
        <charset val="204"/>
      </rPr>
      <t xml:space="preserve">   </t>
    </r>
  </si>
  <si>
    <r>
      <t>Послуги телекомунікацій для забезпечення роботи каналів зв'язку Відомчої телекомунікаційної мережі Держмитслужби (ДК 021:2015   64210000-1 -Послуги телефонного зв'язку та передачі даних)                                                                (</t>
    </r>
    <r>
      <rPr>
        <b/>
        <sz val="9"/>
        <color indexed="8"/>
        <rFont val="Times New Roman"/>
        <family val="1"/>
        <charset val="204"/>
      </rPr>
      <t>лот 1</t>
    </r>
    <r>
      <rPr>
        <sz val="9"/>
        <color indexed="8"/>
        <rFont val="Times New Roman"/>
        <family val="1"/>
        <charset val="204"/>
      </rPr>
      <t xml:space="preserve"> – Послуги телекомунікацій для забезпечення роботи каналів зв’язку Відомчої телекомунікаційної мережі Держмитслужби (основний канал);
</t>
    </r>
    <r>
      <rPr>
        <b/>
        <sz val="9"/>
        <color indexed="8"/>
        <rFont val="Times New Roman"/>
        <family val="1"/>
        <charset val="204"/>
      </rPr>
      <t>лот 2</t>
    </r>
    <r>
      <rPr>
        <sz val="9"/>
        <color indexed="8"/>
        <rFont val="Times New Roman"/>
        <family val="1"/>
        <charset val="204"/>
      </rPr>
      <t xml:space="preserve"> – Послуги телекомунікацій для забезпечення роботи каналів зв’язку Відомчої телекомунікаційної мережі Держмитслужби (резервний канал))
</t>
    </r>
  </si>
  <si>
    <t>загальний фонд КПКВ 3506010 (багатолотова закупівля)</t>
  </si>
  <si>
    <t>відкриті торги      (з публікацією англійською мовою)</t>
  </si>
  <si>
    <t>Технічний нагляд за проектом «Реконструкція міжнародного пункту пропуску для автомобільного сполучення «Лужанка».  Коригування (І черга)» за адресою: Закарпатська область, Берегівський район, с. Астей,  вул. Дружби Народів, 109</t>
  </si>
  <si>
    <t xml:space="preserve">загальний фонд КПКВ 3506010  </t>
  </si>
  <si>
    <t>(71520000-9  Послуги з нагляду за виконанням будівельних робіт)</t>
  </si>
  <si>
    <t>грудень 2021 р.</t>
  </si>
  <si>
    <t>Послуги телекомунікацій для забезпечення роботи каналів зв'язку Відомчої телекомунікаційної мережі Держмитслужби (ДК 021:2015   64210000-1 -Послуги телефонного зв'язку та передачі даних) (Послуги телекомунікацій для забезпечення роботи каналів зв'язку Відомчої телекомунікаційної мережі Держмитслужби: ДК 021:2015 64210000-1 -Послуги телефонного зв'язку та передачі даних)</t>
  </si>
  <si>
    <t>звіт про укладений договір</t>
  </si>
  <si>
    <r>
      <t xml:space="preserve">загальний фонд КПКВ 3506010                                                            </t>
    </r>
    <r>
      <rPr>
        <b/>
        <sz val="9"/>
        <color indexed="8"/>
        <rFont val="Times New Roman"/>
        <family val="1"/>
        <charset val="204"/>
      </rPr>
      <t xml:space="preserve"> (20 % додаткова угода)</t>
    </r>
  </si>
  <si>
    <t xml:space="preserve">грн.(два мільйона вісімсот вісімдесят дві тисячі вісімсот шістдесят чотири гривні 62 копійки)   </t>
  </si>
  <si>
    <t>січень 2022 р.</t>
  </si>
  <si>
    <t>(64210000-1 - Послуги телефонного зв'язку та передачі даних)</t>
  </si>
  <si>
    <t>3. Конкретна назва предмета закупівлі</t>
  </si>
  <si>
    <t>4. Коди та назви відповідних класифікаторів пркдмета закупівель (за наявності)</t>
  </si>
  <si>
    <t>5. Код КЕКВ              (для бюджетних коштів)</t>
  </si>
  <si>
    <t>6. Розмір бюджетного призначення за кошторисом або очікувана вартість предмета закупівлі</t>
  </si>
  <si>
    <t>7. Процедура закупівлі</t>
  </si>
  <si>
    <t>8. Орієнтовний початок проведення процедури закупівлі</t>
  </si>
  <si>
    <t>9. Примітки</t>
  </si>
  <si>
    <t>Всього за КЕКВ 3142 "Реконструкція та реставрація інших об'єктів"</t>
  </si>
  <si>
    <t>грн.  (один мільйон сімсот тисяч п'ятсот сімдесят грн. 00 коп.)</t>
  </si>
  <si>
    <t>грн. (двадцять два   мільйона сто сімнадцять  тисяч сто тридцять п'ять гривень 38 коп.). Очікувана вартість закупівлі лот1 - 14 617 135,38 грн., лот2- 7 500 000,00 грн.</t>
  </si>
  <si>
    <t>грн.  (вісімдесят один мільйон дев'ятсот дев'яносто шість двадцять чотири  грн. 00 коп.)</t>
  </si>
  <si>
    <t>загальний фонд КПКВ 3506010                                закупівля під очікувану вартість</t>
  </si>
  <si>
    <t>Всього за КЕКВ 3122 Капітальне будівництво (придбання ) інших об'єктів</t>
  </si>
  <si>
    <t xml:space="preserve">Будівництво системи відеоконтролю в міжнародному пункті пропуску для автомобільного сполучення «Ягодин» Волинської митниці </t>
  </si>
  <si>
    <r>
      <rPr>
        <b/>
        <sz val="9"/>
        <color indexed="8"/>
        <rFont val="Times New Roman"/>
        <family val="1"/>
        <charset val="204"/>
      </rPr>
      <t>Код ДК 021:2015 71520000-9</t>
    </r>
    <r>
      <rPr>
        <sz val="9"/>
        <color indexed="8"/>
        <rFont val="Times New Roman"/>
        <family val="1"/>
        <charset val="204"/>
      </rPr>
      <t xml:space="preserve">  Послуги з нагляду за виконанням будівельних робіт</t>
    </r>
  </si>
  <si>
    <r>
      <rPr>
        <b/>
        <sz val="9"/>
        <color indexed="8"/>
        <rFont val="Times New Roman"/>
        <family val="1"/>
        <charset val="204"/>
      </rPr>
      <t>Код ДК 021:2015  45300000-0</t>
    </r>
    <r>
      <rPr>
        <sz val="9"/>
        <color indexed="8"/>
        <rFont val="Times New Roman"/>
        <family val="1"/>
        <charset val="204"/>
      </rPr>
      <t xml:space="preserve"> Будівельно-монтажні роботи (45310000-3  Електромонтажні роботи)</t>
    </r>
  </si>
  <si>
    <r>
      <rPr>
        <b/>
        <sz val="9"/>
        <color indexed="8"/>
        <rFont val="Times New Roman"/>
        <family val="1"/>
        <charset val="204"/>
      </rPr>
      <t>Код ДК 021:2015 45200000-9</t>
    </r>
    <r>
      <rPr>
        <sz val="9"/>
        <color indexed="8"/>
        <rFont val="Times New Roman"/>
        <family val="1"/>
        <charset val="204"/>
      </rPr>
      <t xml:space="preserve"> Роботи, пов’язані з об’єктами завершеного чи незавершеного будівництва та об’єктів цивільного будівництва</t>
    </r>
  </si>
  <si>
    <t xml:space="preserve">  грн. (сто дев’яносто п’ять мільйонів п'ятсот сорок сім тисяч п’ятсот двадцять п’ять  грн. 00 коп.)</t>
  </si>
  <si>
    <t>( 45200000-9  Роботи, пов’язані з об’єктами завершеного чи незавершеного будівництва та об’єктів цивільного будівництва)</t>
  </si>
  <si>
    <t>«Реконструкція міжнародного автомобільного  пункту пропуску «Устилуг».  Коригування.»</t>
  </si>
  <si>
    <t>Технічний нагляд за проектом «Реконструкція міжнародного автомобільного  пункту пропуску «Устилуг».  Коригування.»</t>
  </si>
  <si>
    <t xml:space="preserve"> грн. (один мільйон чотириста двадцять вісім тисяч вісімсот сорок грн. 00 коп.)</t>
  </si>
  <si>
    <t>Авторський нагляд за проектом «Реконструкція міжнародного автомобільного  пункту пропуску «Устилуг».  Коригування.»</t>
  </si>
  <si>
    <t>Код ДК 021:2015 71240000-2 Архітектурні, інженерні та планувальні послуги</t>
  </si>
  <si>
    <t>(71240000-2  Архітектурні, інженерні та планувальні послуги)</t>
  </si>
  <si>
    <t xml:space="preserve"> грн. (двісті сорок шість тисяч двісті сорок грн. 00 коп.)</t>
  </si>
  <si>
    <t>переговорна процедура</t>
  </si>
  <si>
    <t>Код  ДК 021:2015 - 09310000-5 Електрична енергія</t>
  </si>
  <si>
    <r>
      <rPr>
        <b/>
        <sz val="9"/>
        <color indexed="8"/>
        <rFont val="Times New Roman"/>
        <family val="1"/>
        <charset val="204"/>
      </rPr>
      <t>Код</t>
    </r>
    <r>
      <rPr>
        <sz val="9"/>
        <color indexed="8"/>
        <rFont val="Times New Roman"/>
        <family val="1"/>
        <charset val="204"/>
      </rPr>
      <t xml:space="preserve"> </t>
    </r>
    <r>
      <rPr>
        <b/>
        <sz val="9"/>
        <color indexed="8"/>
        <rFont val="Times New Roman"/>
        <family val="1"/>
        <charset val="204"/>
      </rPr>
      <t xml:space="preserve"> ДК 021:2015 - 09310000-5</t>
    </r>
    <r>
      <rPr>
        <sz val="9"/>
        <color indexed="8"/>
        <rFont val="Times New Roman"/>
        <family val="1"/>
        <charset val="204"/>
      </rPr>
      <t xml:space="preserve"> Електрична енергія</t>
    </r>
  </si>
  <si>
    <t>Всього за КЕКВ 2273 " Оплата електроенергії"</t>
  </si>
  <si>
    <t>Постачання електричної енергії за адресою: м. Київ, вул.Дегтярівська, 11-Г, м. Київ, вул.Дегтярівська, 11-А,  м. Київ, вул.Саксаганського, 66,  Київська обл., Вишгородський р-н. с.Лютіж, Урочище Туровча 1</t>
  </si>
  <si>
    <r>
      <t xml:space="preserve">загальний фонд КПКВ 3506010  </t>
    </r>
    <r>
      <rPr>
        <b/>
        <sz val="9"/>
        <color indexed="8"/>
        <rFont val="Times New Roman"/>
        <family val="1"/>
        <charset val="204"/>
      </rPr>
      <t>Закупівля через ЦЗО</t>
    </r>
  </si>
  <si>
    <t>січень 2022 р</t>
  </si>
  <si>
    <t>грн. (тринадцять  тисяч шістсот вісім грн. 04 коп.)</t>
  </si>
  <si>
    <t>грн. (вісімсот двадцять сім тисяч триста тридцять шість грн. 07 коп.)</t>
  </si>
  <si>
    <t xml:space="preserve">Розподіл електричної енергії за адресою: 04119, м. Київ, вул. Дегтярівська, 11г </t>
  </si>
  <si>
    <t>Розподіл електричної енергії за адресою: 04119, м. Київ, вул. Дегтярівська, 11а</t>
  </si>
  <si>
    <t>Розподіл (передача) електричної енергії (послуги із забезпечення перетікань реактивної електричної енергії)</t>
  </si>
  <si>
    <r>
      <t>Код   ДК 021: 2015 65300000-6</t>
    </r>
    <r>
      <rPr>
        <sz val="9"/>
        <color indexed="8"/>
        <rFont val="Times New Roman"/>
        <family val="1"/>
        <charset val="204"/>
      </rPr>
      <t xml:space="preserve">  Розподіл електричної енергії та супутні послуги (65310000-9  Розподіл електричної енергії)</t>
    </r>
  </si>
  <si>
    <t>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 (ДК 021:2015 - 70330000 -3 Послуги з управління нерухомістю, надавані на платній основі чи на договірних засадах) (Комплексне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Дегтярівська,11г,11а): ДК 021:2015 - 70330000 -3 Послуги з управління нерухомістю, надавані на платній основі чи на договірних засадах)</t>
  </si>
  <si>
    <t xml:space="preserve">грн. (один мільйон чотириста сімдесят дев’ять тисяч дев’ятсот дев’яносто дев’ять гривень 60 копійок.)                             </t>
  </si>
  <si>
    <t>грн. (двадцять п'ять  тисяч сто вісімдесят дев'ять грн. 81 коп.)</t>
  </si>
  <si>
    <t>Розподіл електричної енергії за адресою: Київська обл., Вишгородський р-н. с.Лютіж, Урочище Туровча 1  ПрАТ "ДТЕК КИЇВСЬКІ РЕГІОНАЛЬНІ ЕЛЕКТРОМЕРЕЖІ"</t>
  </si>
  <si>
    <r>
      <t>Код  ДК 021: 2015 09310000-5</t>
    </r>
    <r>
      <rPr>
        <sz val="9"/>
        <color indexed="8"/>
        <rFont val="Times New Roman"/>
        <family val="1"/>
        <charset val="204"/>
      </rPr>
      <t xml:space="preserve"> Електрична енергія   (09310000-5 Електрична енергія)</t>
    </r>
  </si>
  <si>
    <r>
      <t xml:space="preserve">Код ДК 021:2015  70330000 -3 </t>
    </r>
    <r>
      <rPr>
        <sz val="9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</si>
  <si>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t>переговорна процедура (скорочена)</t>
  </si>
  <si>
    <t>Розподіл  електричної енергії (послуги із забезпечення перетікань реактивної електричної енергії)</t>
  </si>
  <si>
    <t>грн. (два мільйона  чотири тисячі сімсот сорок гривень 88 коп)</t>
  </si>
  <si>
    <r>
      <rPr>
        <sz val="8"/>
        <color rgb="FFFF0000"/>
        <rFont val="Times New Roman"/>
        <family val="1"/>
        <charset val="204"/>
      </rPr>
      <t xml:space="preserve">остання надія </t>
    </r>
    <r>
      <rPr>
        <sz val="8"/>
        <color indexed="8"/>
        <rFont val="Times New Roman"/>
        <family val="1"/>
        <charset val="204"/>
      </rPr>
      <t xml:space="preserve">                              Постачання електричної енергії  за адресами: м. Київ, вул.Дегтярівська, 11-Гм. Київ, вул.Дегтярівська, 11-А,вул.Саксаганського, 66, Київська обл., Вишгородський р-н. с.Лютіж, Урочище Туровча 1</t>
    </r>
  </si>
  <si>
    <t>лютий</t>
  </si>
  <si>
    <t>Переговорна процедура закупівлі (скорочена)</t>
  </si>
  <si>
    <t>Всього за КЕКВ 2271 " Оплата теплопостачання"</t>
  </si>
  <si>
    <t xml:space="preserve">Переговорна процедура закупівлі </t>
  </si>
  <si>
    <t>(65110000-7 Розподіл води)</t>
  </si>
  <si>
    <t>(90430000-0  Послуги з відведення стічних вод)</t>
  </si>
  <si>
    <t xml:space="preserve"> гривень (00 грн. 00коп)</t>
  </si>
  <si>
    <t xml:space="preserve"> гривень (00 гривень 00коп)</t>
  </si>
  <si>
    <t>Всього за КЕКВ 2272 „ Оплата водопостачання та водовідведення”</t>
  </si>
  <si>
    <t xml:space="preserve"> грн. ( три мільйона п'ятсот п'ятдесят чотири тисячі п'ятсот п'ятдесят дев'ять  грн. 00 коп.)</t>
  </si>
  <si>
    <r>
      <t xml:space="preserve">Код  ДК 021: 2015 65110000-7         </t>
    </r>
    <r>
      <rPr>
        <sz val="9"/>
        <color indexed="8"/>
        <rFont val="Times New Roman"/>
        <family val="1"/>
        <charset val="204"/>
      </rPr>
      <t>Розподіл води</t>
    </r>
  </si>
  <si>
    <r>
      <t xml:space="preserve">Код  ДК 021: 2015 90430000-0                         </t>
    </r>
    <r>
      <rPr>
        <sz val="9"/>
        <color indexed="8"/>
        <rFont val="Times New Roman"/>
        <family val="1"/>
        <charset val="204"/>
      </rPr>
      <t>Послуги з відведення стічних вод</t>
    </r>
  </si>
  <si>
    <r>
      <t>Код ДК 021: 2015 09320000-8</t>
    </r>
    <r>
      <rPr>
        <sz val="9"/>
        <color indexed="8"/>
        <rFont val="Times New Roman"/>
        <family val="1"/>
        <charset val="204"/>
      </rPr>
      <t xml:space="preserve"> Пара, гаряча вода та пов'язана продукція     (09320000-8 Пара, гаряча вода та пов'язана продукція)</t>
    </r>
  </si>
  <si>
    <r>
      <t xml:space="preserve">Послуги з централізованого </t>
    </r>
    <r>
      <rPr>
        <b/>
        <sz val="9"/>
        <color indexed="8"/>
        <rFont val="Times New Roman"/>
        <family val="1"/>
        <charset val="204"/>
      </rPr>
      <t xml:space="preserve">водопостачання </t>
    </r>
  </si>
  <si>
    <t xml:space="preserve">загальний фонд КПКВ 3506010                                                       (Послуги з централізованого водопостачання за адресами: м. Київ, вул.Дегтярівська, 11-Г; вул Дегтярівська 11А; вул.Саксаганського,66) </t>
  </si>
  <si>
    <r>
      <t>Послуги з</t>
    </r>
    <r>
      <rPr>
        <b/>
        <sz val="9"/>
        <color indexed="8"/>
        <rFont val="Times New Roman"/>
        <family val="1"/>
        <charset val="204"/>
      </rPr>
      <t xml:space="preserve"> централізованого водовідведення</t>
    </r>
    <r>
      <rPr>
        <sz val="9"/>
        <color indexed="8"/>
        <rFont val="Times New Roman"/>
        <family val="1"/>
        <charset val="204"/>
      </rPr>
      <t xml:space="preserve">  </t>
    </r>
  </si>
  <si>
    <t>загальний фонд КПКВ 3506010                                      (Послуги з централізованого  водовідведення за адресами: м. Київ, вул.Дегтярівська, 11-Г; вул Дегтярівська 11А; вул.Саксаганського,66)</t>
  </si>
  <si>
    <r>
      <t>Послуги з</t>
    </r>
    <r>
      <rPr>
        <b/>
        <sz val="9"/>
        <color indexed="8"/>
        <rFont val="Times New Roman"/>
        <family val="1"/>
        <charset val="204"/>
      </rPr>
      <t xml:space="preserve"> водопостачання</t>
    </r>
    <r>
      <rPr>
        <sz val="9"/>
        <color indexed="8"/>
        <rFont val="Times New Roman"/>
        <family val="1"/>
        <charset val="204"/>
      </rPr>
      <t xml:space="preserve">  (за адресами м. Київ, вул.Дегтярівська, 11-Г; вул Дегтярівська 11А; вул.Саксаганського,66) (Послуги з водовідведення  (за адресами м. Київ, вул.Дегтярівська, 11-Г; вул Дегтярівська 11А; вул.Саксаганського,66): ДК 021: 2015 90430000-0 Послуги з відведення стічних вод) </t>
    </r>
  </si>
  <si>
    <r>
      <t xml:space="preserve">Код  ДК 021: 2015 65110000-7                        </t>
    </r>
    <r>
      <rPr>
        <sz val="9"/>
        <color indexed="8"/>
        <rFont val="Times New Roman"/>
        <family val="1"/>
        <charset val="204"/>
      </rPr>
      <t xml:space="preserve"> Розподіл води</t>
    </r>
  </si>
  <si>
    <r>
      <t xml:space="preserve">загальний фонд КПКВ 3506010 </t>
    </r>
    <r>
      <rPr>
        <b/>
        <sz val="9"/>
        <color indexed="8"/>
        <rFont val="Times New Roman"/>
        <family val="1"/>
        <charset val="204"/>
      </rPr>
      <t>(20 %- додаткова угода анулюється  у зв'язку з</t>
    </r>
    <r>
      <rPr>
        <sz val="9"/>
        <color indexed="8"/>
        <rFont val="Times New Roman"/>
        <family val="1"/>
        <charset val="204"/>
      </rPr>
      <t xml:space="preserve"> </t>
    </r>
    <r>
      <rPr>
        <b/>
        <sz val="9"/>
        <color indexed="8"/>
        <rFont val="Times New Roman"/>
        <family val="1"/>
        <charset val="204"/>
      </rPr>
      <t>проведенням переговорної процедури )</t>
    </r>
  </si>
  <si>
    <r>
      <t xml:space="preserve">Послуги з </t>
    </r>
    <r>
      <rPr>
        <b/>
        <sz val="9"/>
        <color indexed="8"/>
        <rFont val="Times New Roman"/>
        <family val="1"/>
        <charset val="204"/>
      </rPr>
      <t>водовідведення</t>
    </r>
    <r>
      <rPr>
        <sz val="9"/>
        <color indexed="8"/>
        <rFont val="Times New Roman"/>
        <family val="1"/>
        <charset val="204"/>
      </rPr>
      <t xml:space="preserve"> ( за адресами м. Київ, вул.Дегтярівська, 11-Г; вул Дегтярівська 11А; вул.Саксаганського,66) (ДК 021: 2015 65110000-7                         Розподіл води) (Послуги з водопостачанням ( за адресами м. Київ, вул.Дегтярівська, 11-Г; вул Дегтярівська 11А; вул.Саксаганського,66: ДК 021: 2015 </t>
    </r>
  </si>
  <si>
    <r>
      <t>загальний фонд КПКВ 3506010</t>
    </r>
    <r>
      <rPr>
        <b/>
        <sz val="9"/>
        <color indexed="8"/>
        <rFont val="Times New Roman"/>
        <family val="1"/>
        <charset val="204"/>
      </rPr>
      <t xml:space="preserve"> (20 %- додаткова угода анулюється у зв'язку з проведенням переговорної процедури )</t>
    </r>
  </si>
  <si>
    <t xml:space="preserve"> грн. (двісті сорок  одна   тисяча чотирнадцять  грн. 67 коп.)</t>
  </si>
  <si>
    <t xml:space="preserve"> грн. (двісті тридцять дві тисячі сімсот п'ятдесят п'ять  грн. 00 коп.)</t>
  </si>
  <si>
    <r>
      <rPr>
        <b/>
        <sz val="9"/>
        <color indexed="8"/>
        <rFont val="Times New Roman"/>
        <family val="1"/>
        <charset val="204"/>
      </rPr>
      <t>Лот 2</t>
    </r>
    <r>
      <rPr>
        <sz val="9"/>
        <color indexed="8"/>
        <rFont val="Times New Roman"/>
        <family val="1"/>
        <charset val="204"/>
      </rPr>
      <t xml:space="preserve"> ДК 021:2015 "Єдиний закупівельний словник":  09320000-8 "Пара, гаряча вода та пов'язана продукція", теплова енергія </t>
    </r>
  </si>
  <si>
    <r>
      <rPr>
        <b/>
        <sz val="9"/>
        <color indexed="8"/>
        <rFont val="Times New Roman"/>
        <family val="1"/>
        <charset val="204"/>
      </rPr>
      <t>Лот 1</t>
    </r>
    <r>
      <rPr>
        <sz val="9"/>
        <color indexed="8"/>
        <rFont val="Times New Roman"/>
        <family val="1"/>
        <charset val="204"/>
      </rPr>
      <t xml:space="preserve"> ДК 021:2015 "Єдиний закупівельний словник":  09320000-8 "Пара, гаряча вода та пов'язана продукція", теплова енергія </t>
    </r>
  </si>
  <si>
    <r>
      <rPr>
        <b/>
        <sz val="9"/>
        <color indexed="8"/>
        <rFont val="Times New Roman"/>
        <family val="1"/>
        <charset val="204"/>
      </rPr>
      <t>Лот 3</t>
    </r>
    <r>
      <rPr>
        <sz val="9"/>
        <color indexed="8"/>
        <rFont val="Times New Roman"/>
        <family val="1"/>
        <charset val="204"/>
      </rPr>
      <t xml:space="preserve"> ДК 021:2015 "Єдиний закупівельний словник":  09320000-8 "Пара, гаряча вода та пов'язана продукція", теплова енергія </t>
    </r>
  </si>
  <si>
    <t xml:space="preserve"> грн. (триста двадцять шість  тисяч вісімсот п'ятдесят шість грн. 00 коп.)</t>
  </si>
  <si>
    <t xml:space="preserve"> грн. (двісті чотири тисячі двісті вісімдесят п'ять  грн. 00 коп.)</t>
  </si>
  <si>
    <t>загальний фонд КПКВ 3506010                                        адреса постачання:   лот1:   04119, м. Київ, вул. Дегтярівська, 11г; лот2: 04119, м. Київ, вул. Дегтярівська, 11а; лот 3: 01033, м. Київ, вул. Саксаганського, 66</t>
  </si>
  <si>
    <r>
      <t>Лот -1 Надання послуг захищеного доступу до мережі Інтернет</t>
    </r>
    <r>
      <rPr>
        <b/>
        <sz val="9"/>
        <color indexed="8"/>
        <rFont val="Times New Roman"/>
        <family val="1"/>
        <charset val="204"/>
      </rPr>
      <t xml:space="preserve"> (основний канал) </t>
    </r>
    <r>
      <rPr>
        <sz val="9"/>
        <color indexed="8"/>
        <rFont val="Times New Roman"/>
        <family val="1"/>
        <charset val="204"/>
      </rPr>
      <t>(ДК 021:2015  72410000-7 -Послуги провайдерів) (Надання послуг захищеного доступу до мережі Інтернет (основний канал): ДК 021:2015  72410000-7 -Послуги провайдерів)                                                          Лот-2 Надання послуг захищеного доступу до мережі Інтернет</t>
    </r>
    <r>
      <rPr>
        <b/>
        <sz val="9"/>
        <color indexed="8"/>
        <rFont val="Times New Roman"/>
        <family val="1"/>
        <charset val="204"/>
      </rPr>
      <t xml:space="preserve"> (резервний канал)</t>
    </r>
    <r>
      <rPr>
        <sz val="9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(резервний канал): ДК 021:2015  72410000-7 -Послуги провайдерів)</t>
    </r>
  </si>
  <si>
    <r>
      <t>Код ДК 021:2015  72410000-7 -</t>
    </r>
    <r>
      <rPr>
        <sz val="9"/>
        <color indexed="8"/>
        <rFont val="Times New Roman"/>
        <family val="1"/>
        <charset val="204"/>
      </rPr>
      <t>Послуги провайдерів(72410000-7 -Послуги провайдерів)</t>
    </r>
  </si>
  <si>
    <r>
      <t xml:space="preserve">загальний фонд КПКВ 3506010                                                            </t>
    </r>
    <r>
      <rPr>
        <b/>
        <sz val="9"/>
        <color indexed="8"/>
        <rFont val="Times New Roman"/>
        <family val="1"/>
        <charset val="204"/>
      </rPr>
      <t xml:space="preserve"> (20 % додаткова угода до Договору №3 від 18.03.2021,  ЛОТ1- основний канал)</t>
    </r>
  </si>
  <si>
    <t xml:space="preserve">грн. (сто п'ятдесят одна тисяча сто п'ятдесят дві грн. 56 коп.) </t>
  </si>
  <si>
    <t>лютий 2022 р.</t>
  </si>
  <si>
    <t>(64210000-1 -Послуги телефонного зв'язку та передачі даних)</t>
  </si>
  <si>
    <r>
      <t xml:space="preserve">загальний фонд КПКВ 3506010                                                            </t>
    </r>
    <r>
      <rPr>
        <b/>
        <sz val="9"/>
        <color indexed="8"/>
        <rFont val="Times New Roman"/>
        <family val="1"/>
        <charset val="204"/>
      </rPr>
      <t xml:space="preserve"> (20 % додаткова угода до Договору №12 від 10.06.2021)</t>
    </r>
  </si>
  <si>
    <t xml:space="preserve">грн.(два мільйона двісті сорок девя'ть  тисяч триста двадцять п'ять  грн. 37 коп.)   </t>
  </si>
  <si>
    <t>Послуги поштові у межах зобов'язання щодо надання універсальних послуг (поштові відправлення з використанням маркувальної машини (ДК 021:2015   64110000-0 - Поштові послуги))</t>
  </si>
  <si>
    <r>
      <t>Код ДК 021:2015   64110000-0 -</t>
    </r>
    <r>
      <rPr>
        <sz val="9"/>
        <color indexed="8"/>
        <rFont val="Times New Roman"/>
        <family val="1"/>
        <charset val="204"/>
      </rPr>
      <t>Поштові послуги (64110000-0 -Поштові послуги)</t>
    </r>
  </si>
  <si>
    <t>Переговорна процедура</t>
  </si>
  <si>
    <t xml:space="preserve">грн. (шістсот  тисяч   гривень 00 коп.)                        </t>
  </si>
  <si>
    <r>
      <t>Код ДК 021:2015  72410000-7 -</t>
    </r>
    <r>
      <rPr>
        <sz val="9"/>
        <color indexed="8"/>
        <rFont val="Times New Roman"/>
        <family val="1"/>
        <charset val="204"/>
      </rPr>
      <t>Послуги провайдерів (72410000-7 -Послуги провайдерів)</t>
    </r>
  </si>
  <si>
    <t>Відкриті торги</t>
  </si>
  <si>
    <r>
      <t xml:space="preserve">загальний фонд КПКВ 3506010 </t>
    </r>
    <r>
      <rPr>
        <b/>
        <sz val="9"/>
        <color indexed="8"/>
        <rFont val="Times New Roman"/>
        <family val="1"/>
        <charset val="204"/>
      </rPr>
      <t>(об'єднано в одну процедуру) очікувана вартість - Лот1 - 811 083,88 грн.; Лот 2 - 506 149,96 грн.</t>
    </r>
  </si>
  <si>
    <t>грн. (один мільйон триста сімнадцять тисяч двісті тридцять три гривні 84 коп.</t>
  </si>
  <si>
    <r>
      <t>Послуги провайдерів за кодом ДК 021:2015  72410000-7  Лот -1 Послуги захищеного доступу до мережі Інтернет</t>
    </r>
    <r>
      <rPr>
        <b/>
        <sz val="9"/>
        <color indexed="8"/>
        <rFont val="Times New Roman"/>
        <family val="1"/>
        <charset val="204"/>
      </rPr>
      <t xml:space="preserve"> (основний канал); </t>
    </r>
    <r>
      <rPr>
        <sz val="9"/>
        <color indexed="8"/>
        <rFont val="Times New Roman"/>
        <family val="1"/>
        <charset val="204"/>
      </rPr>
      <t xml:space="preserve"> Лот-2 Послуги захищеного доступу до мережі Інтернет</t>
    </r>
    <r>
      <rPr>
        <b/>
        <sz val="9"/>
        <color indexed="8"/>
        <rFont val="Times New Roman"/>
        <family val="1"/>
        <charset val="204"/>
      </rPr>
      <t xml:space="preserve"> (резервний канал)</t>
    </r>
    <r>
      <rPr>
        <sz val="9"/>
        <color indexed="8"/>
        <rFont val="Times New Roman"/>
        <family val="1"/>
        <charset val="204"/>
      </rPr>
      <t xml:space="preserve"> </t>
    </r>
  </si>
  <si>
    <t xml:space="preserve">грн. (три мільйона  дев'ятсот п'ятдесят одна тисяча сімдесят дві грн. 00 коп.)                     </t>
  </si>
  <si>
    <r>
      <t xml:space="preserve">загальний фонд КПКВ 3506010                                                            </t>
    </r>
    <r>
      <rPr>
        <b/>
        <sz val="9"/>
        <color indexed="8"/>
        <rFont val="Times New Roman"/>
        <family val="1"/>
        <charset val="204"/>
      </rPr>
      <t xml:space="preserve"> (20 % додаткова угода до Договору № 4 від на 22.03.2021,  ЛОТ2 - резервний канал)</t>
    </r>
  </si>
  <si>
    <t xml:space="preserve">грн. (вісімдесят вісім тисяч чотириста грн. 00 коп.) </t>
  </si>
  <si>
    <t>Послуги  за кодом ДК 021:2015 - 90510000-5 (Утилізація сміття та поводження зі сміттям)</t>
  </si>
  <si>
    <r>
      <t>Код ДК 021:2015  90510000-5 -</t>
    </r>
    <r>
      <rPr>
        <sz val="9"/>
        <color indexed="8"/>
        <rFont val="Times New Roman"/>
        <family val="1"/>
        <charset val="204"/>
      </rPr>
      <t>Утилізація сміття та поводження зі сміттям (90510000-5 Утилізація сміття та поводження зі сміттям)</t>
    </r>
  </si>
  <si>
    <t>Послуги з управління нерухомістю, надавані на платній основі чи на договірних засадах – за кодом ДК 021:2015 – 70330000-3 (Експлуатаційні та інші послуги, пов’язані з утриманням нежитлових приміщень, адміністративних будівель та прилеглої території Державної митної служби України, що розташовані за адресами: 04119, м. Київ, вул. Дегтярівська, 11а, вул. Дегтярівська, 11г, 01033, м. Київ, вул. Саксаганського, 66, 07352, Київська обл., Вишгородський р-н, с. Лютіж, урочище Туровча, 1)</t>
  </si>
  <si>
    <r>
      <t>Код ДК 021:2015  70330000-3 -</t>
    </r>
    <r>
      <rPr>
        <sz val="9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 (70330000-3  Послуги з управління нерухомістю, надавані на платній основі чи на договірних засадах)</t>
    </r>
  </si>
  <si>
    <t xml:space="preserve">загальний фонд КПКВ 3506010                                                 Місце надання послуги:  04119, м. Київ, вул. Дегтярівська, 11г, Дегтярівська 11а,  01033, м. Київ, вул. Саксаганського, 66, 07352, Київська обл., Вишгородський р-н, с. Лютіж, урочище Туровча, 1.
1 послуга
</t>
  </si>
  <si>
    <t xml:space="preserve">грн. (шість мільйонів сімдесят дві  тисячі  двісті грн. 40 коп.) </t>
  </si>
  <si>
    <t>Переговорна процедура (скорочена)</t>
  </si>
  <si>
    <t>квітень 2022 р.</t>
  </si>
  <si>
    <t xml:space="preserve">грн. (сто двадцять чотири  тисячі  дев'ятсот грн. 00 коп.) </t>
  </si>
  <si>
    <t>Всього за КЕКВ 2275 „Оплата інших енергоносіїв та інших комунальних послуг"</t>
  </si>
  <si>
    <t xml:space="preserve">загальний фонд КПКВ 3506010                                                 Місце надання послуги:  04119, м. Київ, вул. Дегтярівська, 11г, 01033, м. Київ, вул. Саксаганського, 66.
1 послуга
</t>
  </si>
  <si>
    <t xml:space="preserve">грн. (два мільйона двісті двадцять шість тисяч сто дев'яносто шість грн. 80 коп.) </t>
  </si>
  <si>
    <t>переговорна процедура     (скорочена)</t>
  </si>
</sst>
</file>

<file path=xl/styles.xml><?xml version="1.0" encoding="utf-8"?>
<styleSheet xmlns="http://schemas.openxmlformats.org/spreadsheetml/2006/main">
  <fonts count="27">
    <font>
      <sz val="11"/>
      <color theme="1"/>
      <name val="Calibri"/>
      <family val="2"/>
      <charset val="204"/>
      <scheme val="minor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u/>
      <sz val="9"/>
      <color indexed="8"/>
      <name val="Times New Roman"/>
      <family val="1"/>
      <charset val="204"/>
    </font>
    <font>
      <b/>
      <u/>
      <sz val="9"/>
      <color indexed="8"/>
      <name val="Times New Roman"/>
      <family val="1"/>
      <charset val="204"/>
    </font>
    <font>
      <sz val="9"/>
      <color rgb="FFFF0000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sz val="9"/>
      <color indexed="10"/>
      <name val="Calibri"/>
      <family val="2"/>
      <charset val="204"/>
    </font>
    <font>
      <b/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color rgb="FFFF0000"/>
      <name val="Calibri"/>
      <family val="2"/>
      <charset val="204"/>
    </font>
    <font>
      <sz val="9"/>
      <color rgb="FFFFFF00"/>
      <name val="Calibri"/>
      <family val="2"/>
      <charset val="204"/>
      <scheme val="minor"/>
    </font>
    <font>
      <sz val="9"/>
      <color rgb="FFC00000"/>
      <name val="Calibri"/>
      <family val="2"/>
      <charset val="204"/>
    </font>
    <font>
      <sz val="9"/>
      <color theme="1"/>
      <name val="Calibri"/>
      <family val="2"/>
      <charset val="204"/>
    </font>
    <font>
      <sz val="9"/>
      <name val="Calibri"/>
      <family val="2"/>
      <charset val="204"/>
    </font>
    <font>
      <b/>
      <sz val="9"/>
      <color indexed="9"/>
      <name val="Times New Roman"/>
      <family val="1"/>
      <charset val="204"/>
    </font>
    <font>
      <sz val="9"/>
      <color indexed="9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indexed="10"/>
      <name val="Calibri"/>
      <family val="2"/>
      <charset val="204"/>
    </font>
    <font>
      <sz val="9"/>
      <color indexed="8"/>
      <name val="Times Roman"/>
      <family val="1"/>
    </font>
    <font>
      <sz val="9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3">
    <xf numFmtId="0" fontId="0" fillId="0" borderId="0" xfId="0"/>
    <xf numFmtId="0" fontId="2" fillId="4" borderId="4" xfId="0" applyFont="1" applyFill="1" applyBorder="1" applyAlignment="1">
      <alignment horizontal="center" vertical="top" wrapText="1"/>
    </xf>
    <xf numFmtId="0" fontId="2" fillId="5" borderId="4" xfId="0" applyFont="1" applyFill="1" applyBorder="1" applyAlignment="1">
      <alignment horizontal="center" vertical="top" wrapText="1"/>
    </xf>
    <xf numFmtId="0" fontId="5" fillId="0" borderId="0" xfId="0" applyFont="1"/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top" wrapText="1"/>
    </xf>
    <xf numFmtId="0" fontId="9" fillId="2" borderId="20" xfId="0" applyFont="1" applyFill="1" applyBorder="1" applyAlignment="1">
      <alignment vertical="top" wrapText="1"/>
    </xf>
    <xf numFmtId="4" fontId="10" fillId="0" borderId="0" xfId="0" applyNumberFormat="1" applyFont="1"/>
    <xf numFmtId="4" fontId="5" fillId="0" borderId="0" xfId="0" applyNumberFormat="1" applyFont="1"/>
    <xf numFmtId="4" fontId="4" fillId="2" borderId="2" xfId="0" applyNumberFormat="1" applyFont="1" applyFill="1" applyBorder="1" applyAlignment="1">
      <alignment horizontal="center" vertical="center" wrapText="1"/>
    </xf>
    <xf numFmtId="4" fontId="13" fillId="0" borderId="0" xfId="0" applyNumberFormat="1" applyFont="1"/>
    <xf numFmtId="4" fontId="8" fillId="0" borderId="0" xfId="0" applyNumberFormat="1" applyFont="1"/>
    <xf numFmtId="0" fontId="14" fillId="0" borderId="0" xfId="0" applyFont="1"/>
    <xf numFmtId="0" fontId="8" fillId="0" borderId="0" xfId="0" applyFont="1"/>
    <xf numFmtId="4" fontId="3" fillId="5" borderId="2" xfId="0" applyNumberFormat="1" applyFont="1" applyFill="1" applyBorder="1" applyAlignment="1">
      <alignment horizontal="center" vertical="top" wrapText="1"/>
    </xf>
    <xf numFmtId="0" fontId="1" fillId="4" borderId="3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top" wrapText="1"/>
    </xf>
    <xf numFmtId="0" fontId="4" fillId="2" borderId="22" xfId="0" applyFont="1" applyFill="1" applyBorder="1" applyAlignment="1">
      <alignment horizontal="left" vertical="center" wrapText="1"/>
    </xf>
    <xf numFmtId="4" fontId="9" fillId="2" borderId="2" xfId="0" applyNumberFormat="1" applyFont="1" applyFill="1" applyBorder="1" applyAlignment="1">
      <alignment vertical="top" wrapText="1"/>
    </xf>
    <xf numFmtId="4" fontId="15" fillId="0" borderId="0" xfId="0" applyNumberFormat="1" applyFont="1"/>
    <xf numFmtId="4" fontId="16" fillId="0" borderId="0" xfId="0" applyNumberFormat="1" applyFont="1"/>
    <xf numFmtId="0" fontId="1" fillId="4" borderId="23" xfId="0" applyFont="1" applyFill="1" applyBorder="1" applyAlignment="1">
      <alignment vertical="center" wrapText="1"/>
    </xf>
    <xf numFmtId="4" fontId="17" fillId="0" borderId="0" xfId="0" applyNumberFormat="1" applyFont="1"/>
    <xf numFmtId="0" fontId="4" fillId="4" borderId="7" xfId="0" applyFont="1" applyFill="1" applyBorder="1" applyAlignment="1">
      <alignment vertical="top" wrapText="1"/>
    </xf>
    <xf numFmtId="4" fontId="12" fillId="0" borderId="0" xfId="0" applyNumberFormat="1" applyFont="1" applyAlignment="1">
      <alignment horizontal="left" vertical="top"/>
    </xf>
    <xf numFmtId="0" fontId="5" fillId="5" borderId="0" xfId="0" applyFont="1" applyFill="1"/>
    <xf numFmtId="0" fontId="8" fillId="5" borderId="0" xfId="0" applyFont="1" applyFill="1"/>
    <xf numFmtId="0" fontId="1" fillId="5" borderId="8" xfId="0" applyFont="1" applyFill="1" applyBorder="1" applyAlignment="1">
      <alignment horizontal="center" vertical="center" wrapText="1"/>
    </xf>
    <xf numFmtId="49" fontId="12" fillId="5" borderId="3" xfId="0" applyNumberFormat="1" applyFont="1" applyFill="1" applyBorder="1" applyAlignment="1">
      <alignment horizontal="center" vertical="center" wrapText="1"/>
    </xf>
    <xf numFmtId="49" fontId="8" fillId="5" borderId="0" xfId="0" applyNumberFormat="1" applyFont="1" applyFill="1"/>
    <xf numFmtId="0" fontId="1" fillId="0" borderId="1" xfId="0" applyFont="1" applyFill="1" applyBorder="1" applyAlignment="1">
      <alignment vertical="top" wrapText="1"/>
    </xf>
    <xf numFmtId="4" fontId="11" fillId="5" borderId="2" xfId="0" applyNumberFormat="1" applyFont="1" applyFill="1" applyBorder="1" applyAlignment="1">
      <alignment horizontal="center" vertical="center" wrapText="1"/>
    </xf>
    <xf numFmtId="4" fontId="17" fillId="4" borderId="0" xfId="0" applyNumberFormat="1" applyFont="1" applyFill="1"/>
    <xf numFmtId="0" fontId="1" fillId="0" borderId="3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4" fontId="3" fillId="0" borderId="2" xfId="0" applyNumberFormat="1" applyFont="1" applyFill="1" applyBorder="1" applyAlignment="1">
      <alignment horizontal="center" vertical="top" wrapText="1"/>
    </xf>
    <xf numFmtId="0" fontId="8" fillId="0" borderId="0" xfId="0" applyFont="1" applyFill="1"/>
    <xf numFmtId="0" fontId="5" fillId="0" borderId="0" xfId="0" applyFont="1" applyFill="1"/>
    <xf numFmtId="49" fontId="12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top" wrapText="1"/>
    </xf>
    <xf numFmtId="49" fontId="8" fillId="0" borderId="0" xfId="0" applyNumberFormat="1" applyFont="1" applyFill="1"/>
    <xf numFmtId="4" fontId="13" fillId="4" borderId="0" xfId="0" applyNumberFormat="1" applyFont="1" applyFill="1"/>
    <xf numFmtId="0" fontId="1" fillId="5" borderId="2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vertical="top" wrapText="1"/>
    </xf>
    <xf numFmtId="0" fontId="20" fillId="0" borderId="24" xfId="0" applyFont="1" applyFill="1" applyBorder="1" applyAlignment="1">
      <alignment vertical="top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23" xfId="0" applyFont="1" applyFill="1" applyBorder="1" applyAlignment="1">
      <alignment horizontal="left" vertical="center" wrapText="1"/>
    </xf>
    <xf numFmtId="0" fontId="1" fillId="5" borderId="8" xfId="0" applyFont="1" applyFill="1" applyBorder="1" applyAlignment="1">
      <alignment vertical="top" wrapText="1"/>
    </xf>
    <xf numFmtId="0" fontId="1" fillId="0" borderId="14" xfId="0" applyFont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top" wrapText="1"/>
    </xf>
    <xf numFmtId="0" fontId="4" fillId="2" borderId="25" xfId="0" applyFont="1" applyFill="1" applyBorder="1" applyAlignment="1">
      <alignment vertical="center" wrapText="1"/>
    </xf>
    <xf numFmtId="0" fontId="9" fillId="2" borderId="25" xfId="0" applyFont="1" applyFill="1" applyBorder="1" applyAlignment="1">
      <alignment vertical="top" wrapText="1"/>
    </xf>
    <xf numFmtId="4" fontId="4" fillId="2" borderId="25" xfId="0" applyNumberFormat="1" applyFont="1" applyFill="1" applyBorder="1" applyAlignment="1">
      <alignment horizontal="center" vertical="center" wrapText="1"/>
    </xf>
    <xf numFmtId="4" fontId="9" fillId="2" borderId="25" xfId="0" applyNumberFormat="1" applyFont="1" applyFill="1" applyBorder="1" applyAlignment="1">
      <alignment vertical="top" wrapText="1"/>
    </xf>
    <xf numFmtId="0" fontId="9" fillId="2" borderId="26" xfId="0" applyFont="1" applyFill="1" applyBorder="1" applyAlignment="1">
      <alignment vertical="top" wrapText="1"/>
    </xf>
    <xf numFmtId="0" fontId="21" fillId="0" borderId="2" xfId="0" applyFont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4" fontId="10" fillId="0" borderId="0" xfId="0" applyNumberFormat="1" applyFont="1" applyFill="1"/>
    <xf numFmtId="4" fontId="5" fillId="0" borderId="0" xfId="0" applyNumberFormat="1" applyFont="1" applyFill="1"/>
    <xf numFmtId="0" fontId="2" fillId="0" borderId="2" xfId="0" applyFont="1" applyFill="1" applyBorder="1" applyAlignment="1">
      <alignment horizontal="center" vertical="top" wrapText="1"/>
    </xf>
    <xf numFmtId="0" fontId="5" fillId="0" borderId="2" xfId="0" applyFont="1" applyFill="1" applyBorder="1"/>
    <xf numFmtId="0" fontId="4" fillId="2" borderId="29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Fill="1"/>
    <xf numFmtId="4" fontId="0" fillId="0" borderId="0" xfId="0" applyNumberFormat="1" applyFill="1"/>
    <xf numFmtId="0" fontId="23" fillId="0" borderId="0" xfId="0" applyFont="1" applyFill="1"/>
    <xf numFmtId="4" fontId="24" fillId="0" borderId="0" xfId="0" applyNumberFormat="1" applyFont="1"/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vertical="top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vertical="top" wrapText="1"/>
    </xf>
    <xf numFmtId="4" fontId="4" fillId="5" borderId="2" xfId="0" applyNumberFormat="1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vertical="top" wrapText="1"/>
    </xf>
    <xf numFmtId="0" fontId="1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top" wrapText="1"/>
    </xf>
    <xf numFmtId="0" fontId="9" fillId="0" borderId="8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top" wrapText="1"/>
    </xf>
    <xf numFmtId="0" fontId="9" fillId="0" borderId="3" xfId="0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4" fontId="11" fillId="7" borderId="2" xfId="0" applyNumberFormat="1" applyFont="1" applyFill="1" applyBorder="1" applyAlignment="1">
      <alignment horizontal="center" vertical="top" wrapText="1"/>
    </xf>
    <xf numFmtId="0" fontId="8" fillId="7" borderId="0" xfId="0" applyFont="1" applyFill="1"/>
    <xf numFmtId="0" fontId="5" fillId="7" borderId="0" xfId="0" applyFont="1" applyFill="1"/>
    <xf numFmtId="0" fontId="4" fillId="7" borderId="3" xfId="0" applyFont="1" applyFill="1" applyBorder="1" applyAlignment="1">
      <alignment vertical="top" wrapText="1"/>
    </xf>
    <xf numFmtId="0" fontId="4" fillId="7" borderId="8" xfId="0" applyFont="1" applyFill="1" applyBorder="1" applyAlignment="1">
      <alignment vertical="top" wrapText="1"/>
    </xf>
    <xf numFmtId="0" fontId="2" fillId="7" borderId="2" xfId="0" applyFont="1" applyFill="1" applyBorder="1" applyAlignment="1">
      <alignment horizontal="center" vertical="top" wrapText="1"/>
    </xf>
    <xf numFmtId="4" fontId="11" fillId="5" borderId="3" xfId="0" applyNumberFormat="1" applyFont="1" applyFill="1" applyBorder="1" applyAlignment="1">
      <alignment horizontal="center" vertical="center" wrapText="1"/>
    </xf>
    <xf numFmtId="0" fontId="18" fillId="6" borderId="5" xfId="0" applyFont="1" applyFill="1" applyBorder="1" applyAlignment="1">
      <alignment vertical="center" wrapText="1"/>
    </xf>
    <xf numFmtId="0" fontId="19" fillId="6" borderId="2" xfId="0" applyFont="1" applyFill="1" applyBorder="1" applyAlignment="1">
      <alignment vertical="top" wrapText="1"/>
    </xf>
    <xf numFmtId="4" fontId="11" fillId="6" borderId="2" xfId="0" applyNumberFormat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vertical="top" wrapText="1"/>
    </xf>
    <xf numFmtId="0" fontId="1" fillId="4" borderId="8" xfId="0" applyFont="1" applyFill="1" applyBorder="1" applyAlignment="1">
      <alignment horizontal="center" vertical="center" wrapText="1"/>
    </xf>
    <xf numFmtId="4" fontId="11" fillId="4" borderId="33" xfId="0" applyNumberFormat="1" applyFont="1" applyFill="1" applyBorder="1" applyAlignment="1">
      <alignment horizontal="center" vertical="top" wrapText="1"/>
    </xf>
    <xf numFmtId="0" fontId="4" fillId="2" borderId="34" xfId="0" applyFont="1" applyFill="1" applyBorder="1" applyAlignment="1">
      <alignment vertical="center" wrapText="1"/>
    </xf>
    <xf numFmtId="0" fontId="18" fillId="6" borderId="2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top" wrapText="1"/>
    </xf>
    <xf numFmtId="0" fontId="9" fillId="2" borderId="8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49" fontId="1" fillId="0" borderId="2" xfId="0" applyNumberFormat="1" applyFont="1" applyFill="1" applyBorder="1" applyAlignment="1">
      <alignment horizontal="left" vertical="top" wrapText="1"/>
    </xf>
    <xf numFmtId="4" fontId="4" fillId="0" borderId="3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vertical="center" wrapText="1"/>
    </xf>
    <xf numFmtId="4" fontId="11" fillId="2" borderId="2" xfId="0" applyNumberFormat="1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4" fontId="11" fillId="5" borderId="2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vertical="top" wrapText="1"/>
    </xf>
    <xf numFmtId="0" fontId="26" fillId="5" borderId="3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vertical="top" wrapText="1"/>
    </xf>
    <xf numFmtId="0" fontId="9" fillId="7" borderId="8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left" vertical="center" wrapText="1"/>
    </xf>
    <xf numFmtId="0" fontId="1" fillId="5" borderId="13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49" fontId="1" fillId="0" borderId="21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5" xfId="0" applyNumberFormat="1" applyFont="1" applyFill="1" applyBorder="1" applyAlignment="1">
      <alignment horizontal="center" vertical="center" wrapText="1"/>
    </xf>
    <xf numFmtId="49" fontId="1" fillId="0" borderId="14" xfId="0" applyNumberFormat="1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1" fillId="0" borderId="16" xfId="0" applyNumberFormat="1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4" borderId="31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49" fontId="1" fillId="0" borderId="32" xfId="0" applyNumberFormat="1" applyFont="1" applyBorder="1" applyAlignment="1">
      <alignment horizontal="center" vertical="center" wrapText="1"/>
    </xf>
    <xf numFmtId="49" fontId="1" fillId="0" borderId="21" xfId="0" applyNumberFormat="1" applyFont="1" applyBorder="1" applyAlignment="1">
      <alignment horizontal="center" vertical="center" wrapText="1"/>
    </xf>
    <xf numFmtId="49" fontId="1" fillId="5" borderId="12" xfId="0" applyNumberFormat="1" applyFont="1" applyFill="1" applyBorder="1" applyAlignment="1">
      <alignment horizontal="center" vertical="center" wrapText="1"/>
    </xf>
    <xf numFmtId="49" fontId="1" fillId="5" borderId="21" xfId="0" applyNumberFormat="1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1" fillId="5" borderId="17" xfId="0" applyFont="1" applyFill="1" applyBorder="1" applyAlignment="1">
      <alignment horizontal="left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31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7" borderId="11" xfId="0" applyFont="1" applyFill="1" applyBorder="1" applyAlignment="1">
      <alignment horizontal="left" vertical="center" wrapText="1"/>
    </xf>
    <xf numFmtId="0" fontId="1" fillId="7" borderId="13" xfId="0" applyFont="1" applyFill="1" applyBorder="1" applyAlignment="1">
      <alignment horizontal="left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49" fontId="1" fillId="7" borderId="12" xfId="0" applyNumberFormat="1" applyFont="1" applyFill="1" applyBorder="1" applyAlignment="1">
      <alignment horizontal="center" vertical="center" wrapText="1"/>
    </xf>
    <xf numFmtId="49" fontId="1" fillId="7" borderId="21" xfId="0" applyNumberFormat="1" applyFont="1" applyFill="1" applyBorder="1" applyAlignment="1">
      <alignment horizontal="center" vertical="center" wrapText="1"/>
    </xf>
    <xf numFmtId="49" fontId="1" fillId="5" borderId="3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2"/>
  <sheetViews>
    <sheetView tabSelected="1" view="pageBreakPreview" topLeftCell="D1" zoomScale="145" zoomScaleSheetLayoutView="145" workbookViewId="0">
      <selection activeCell="H4" sqref="H4"/>
    </sheetView>
  </sheetViews>
  <sheetFormatPr defaultRowHeight="12"/>
  <cols>
    <col min="1" max="1" width="42" style="3" customWidth="1"/>
    <col min="2" max="2" width="25.7109375" style="3" customWidth="1"/>
    <col min="3" max="3" width="10.28515625" style="3" customWidth="1"/>
    <col min="4" max="4" width="25.7109375" style="3" customWidth="1"/>
    <col min="5" max="5" width="12.28515625" style="3" customWidth="1"/>
    <col min="6" max="6" width="13.42578125" style="3" customWidth="1"/>
    <col min="7" max="8" width="19.140625" style="3" customWidth="1"/>
    <col min="9" max="9" width="15.28515625" style="3" customWidth="1"/>
    <col min="10" max="10" width="15.7109375" style="3" customWidth="1"/>
    <col min="11" max="11" width="19.5703125" style="3" bestFit="1" customWidth="1"/>
    <col min="12" max="12" width="22" style="3" bestFit="1" customWidth="1"/>
    <col min="13" max="16384" width="9.140625" style="3"/>
  </cols>
  <sheetData>
    <row r="1" spans="1:10">
      <c r="A1" s="159" t="s">
        <v>11</v>
      </c>
      <c r="B1" s="159"/>
      <c r="C1" s="159"/>
      <c r="D1" s="159"/>
      <c r="E1" s="159"/>
      <c r="F1" s="159"/>
      <c r="G1" s="159"/>
    </row>
    <row r="2" spans="1:10">
      <c r="A2" s="159" t="s">
        <v>14</v>
      </c>
      <c r="B2" s="159"/>
      <c r="C2" s="159"/>
      <c r="D2" s="159"/>
      <c r="E2" s="159"/>
      <c r="F2" s="159"/>
      <c r="G2" s="4">
        <v>11</v>
      </c>
    </row>
    <row r="3" spans="1:10">
      <c r="A3" s="160" t="s">
        <v>9</v>
      </c>
      <c r="B3" s="160"/>
      <c r="C3" s="160"/>
      <c r="D3" s="160"/>
      <c r="E3" s="160"/>
      <c r="F3" s="160"/>
      <c r="G3" s="160"/>
    </row>
    <row r="4" spans="1:10">
      <c r="A4" s="5"/>
      <c r="B4" s="160" t="s">
        <v>1</v>
      </c>
      <c r="C4" s="160"/>
      <c r="D4" s="160"/>
      <c r="E4" s="160"/>
      <c r="F4" s="5"/>
      <c r="G4" s="5"/>
    </row>
    <row r="5" spans="1:10" ht="12.75" thickBot="1">
      <c r="A5" s="161" t="s">
        <v>0</v>
      </c>
      <c r="B5" s="161"/>
      <c r="C5" s="161"/>
      <c r="D5" s="161"/>
      <c r="E5" s="161"/>
      <c r="F5" s="161"/>
      <c r="G5" s="161"/>
    </row>
    <row r="6" spans="1:10" ht="66" customHeight="1" thickBot="1">
      <c r="A6" s="6" t="s">
        <v>28</v>
      </c>
      <c r="B6" s="7" t="s">
        <v>29</v>
      </c>
      <c r="C6" s="7" t="s">
        <v>30</v>
      </c>
      <c r="D6" s="7" t="s">
        <v>31</v>
      </c>
      <c r="E6" s="8" t="s">
        <v>32</v>
      </c>
      <c r="F6" s="8" t="s">
        <v>33</v>
      </c>
      <c r="G6" s="9" t="s">
        <v>34</v>
      </c>
    </row>
    <row r="7" spans="1:10" ht="28.5" customHeight="1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</row>
    <row r="8" spans="1:10" s="43" customFormat="1" ht="88.5" customHeight="1">
      <c r="A8" s="176" t="s">
        <v>67</v>
      </c>
      <c r="B8" s="177" t="s">
        <v>72</v>
      </c>
      <c r="C8" s="139">
        <v>2240</v>
      </c>
      <c r="D8" s="41">
        <v>1479999.6</v>
      </c>
      <c r="E8" s="162" t="s">
        <v>23</v>
      </c>
      <c r="F8" s="139" t="s">
        <v>26</v>
      </c>
      <c r="G8" s="133" t="s">
        <v>24</v>
      </c>
      <c r="H8" s="64"/>
    </row>
    <row r="9" spans="1:10" s="43" customFormat="1" ht="59.25" customHeight="1">
      <c r="A9" s="152"/>
      <c r="B9" s="178"/>
      <c r="C9" s="129"/>
      <c r="D9" s="70" t="s">
        <v>68</v>
      </c>
      <c r="E9" s="163"/>
      <c r="F9" s="129"/>
      <c r="G9" s="134"/>
      <c r="J9" s="65"/>
    </row>
    <row r="10" spans="1:10" s="43" customFormat="1" ht="60.75" customHeight="1">
      <c r="A10" s="135" t="s">
        <v>22</v>
      </c>
      <c r="B10" s="40" t="s">
        <v>12</v>
      </c>
      <c r="C10" s="48">
        <v>2240</v>
      </c>
      <c r="D10" s="41">
        <v>2882864.62</v>
      </c>
      <c r="E10" s="162" t="s">
        <v>23</v>
      </c>
      <c r="F10" s="139" t="s">
        <v>26</v>
      </c>
      <c r="G10" s="133" t="s">
        <v>24</v>
      </c>
      <c r="H10" s="42"/>
    </row>
    <row r="11" spans="1:10" s="43" customFormat="1" ht="55.5" customHeight="1">
      <c r="A11" s="136"/>
      <c r="B11" s="39" t="s">
        <v>27</v>
      </c>
      <c r="C11" s="44"/>
      <c r="D11" s="45" t="s">
        <v>25</v>
      </c>
      <c r="E11" s="163"/>
      <c r="F11" s="129"/>
      <c r="G11" s="134"/>
      <c r="H11" s="46"/>
    </row>
    <row r="12" spans="1:10" s="43" customFormat="1" ht="39" customHeight="1">
      <c r="A12" s="135" t="s">
        <v>107</v>
      </c>
      <c r="B12" s="88" t="s">
        <v>108</v>
      </c>
      <c r="C12" s="89">
        <v>2240</v>
      </c>
      <c r="D12" s="92">
        <v>151152.56</v>
      </c>
      <c r="E12" s="162" t="s">
        <v>23</v>
      </c>
      <c r="F12" s="128" t="s">
        <v>111</v>
      </c>
      <c r="G12" s="133" t="s">
        <v>109</v>
      </c>
    </row>
    <row r="13" spans="1:10" s="43" customFormat="1" ht="96.75" customHeight="1">
      <c r="A13" s="136"/>
      <c r="B13" s="90"/>
      <c r="C13" s="91"/>
      <c r="D13" s="66" t="s">
        <v>110</v>
      </c>
      <c r="E13" s="163"/>
      <c r="F13" s="129"/>
      <c r="G13" s="134"/>
      <c r="H13" s="42"/>
    </row>
    <row r="14" spans="1:10" s="96" customFormat="1" ht="39" customHeight="1">
      <c r="A14" s="184" t="s">
        <v>107</v>
      </c>
      <c r="B14" s="98" t="s">
        <v>108</v>
      </c>
      <c r="C14" s="125">
        <v>2240</v>
      </c>
      <c r="D14" s="94">
        <v>88400</v>
      </c>
      <c r="E14" s="186" t="s">
        <v>23</v>
      </c>
      <c r="F14" s="188" t="s">
        <v>111</v>
      </c>
      <c r="G14" s="190" t="s">
        <v>125</v>
      </c>
    </row>
    <row r="15" spans="1:10" s="96" customFormat="1" ht="96.75" customHeight="1">
      <c r="A15" s="185"/>
      <c r="B15" s="97"/>
      <c r="C15" s="126"/>
      <c r="D15" s="99" t="s">
        <v>126</v>
      </c>
      <c r="E15" s="187"/>
      <c r="F15" s="189"/>
      <c r="G15" s="191"/>
      <c r="H15" s="95"/>
    </row>
    <row r="16" spans="1:10" s="43" customFormat="1" ht="94.5" customHeight="1">
      <c r="A16" s="135" t="s">
        <v>22</v>
      </c>
      <c r="B16" s="40" t="s">
        <v>12</v>
      </c>
      <c r="C16" s="87">
        <v>2240</v>
      </c>
      <c r="D16" s="41">
        <v>2249325.37</v>
      </c>
      <c r="E16" s="162" t="s">
        <v>23</v>
      </c>
      <c r="F16" s="128" t="s">
        <v>111</v>
      </c>
      <c r="G16" s="133" t="s">
        <v>113</v>
      </c>
      <c r="H16" s="42"/>
    </row>
    <row r="17" spans="1:12" s="43" customFormat="1" ht="42" customHeight="1">
      <c r="A17" s="136"/>
      <c r="B17" s="39" t="s">
        <v>112</v>
      </c>
      <c r="C17" s="44"/>
      <c r="D17" s="45" t="s">
        <v>114</v>
      </c>
      <c r="E17" s="163"/>
      <c r="F17" s="129"/>
      <c r="G17" s="134"/>
      <c r="H17" s="46"/>
    </row>
    <row r="18" spans="1:12" s="31" customFormat="1" ht="69" customHeight="1">
      <c r="A18" s="130" t="s">
        <v>15</v>
      </c>
      <c r="B18" s="22" t="s">
        <v>12</v>
      </c>
      <c r="C18" s="33">
        <v>2240</v>
      </c>
      <c r="D18" s="20">
        <v>22117135.379999999</v>
      </c>
      <c r="E18" s="132" t="s">
        <v>17</v>
      </c>
      <c r="F18" s="144" t="s">
        <v>21</v>
      </c>
      <c r="G18" s="170" t="s">
        <v>16</v>
      </c>
      <c r="H18" s="32"/>
    </row>
    <row r="19" spans="1:12" s="31" customFormat="1" ht="74.25" customHeight="1">
      <c r="A19" s="131"/>
      <c r="B19" s="50"/>
      <c r="C19" s="34"/>
      <c r="D19" s="2" t="s">
        <v>37</v>
      </c>
      <c r="E19" s="132"/>
      <c r="F19" s="145"/>
      <c r="G19" s="171"/>
      <c r="H19" s="35"/>
    </row>
    <row r="20" spans="1:12" s="31" customFormat="1" ht="34.5" customHeight="1">
      <c r="A20" s="179" t="s">
        <v>115</v>
      </c>
      <c r="B20" s="22" t="s">
        <v>116</v>
      </c>
      <c r="C20" s="119">
        <v>2240</v>
      </c>
      <c r="D20" s="120">
        <v>600000</v>
      </c>
      <c r="E20" s="182" t="s">
        <v>117</v>
      </c>
      <c r="F20" s="128" t="s">
        <v>111</v>
      </c>
      <c r="G20" s="121" t="s">
        <v>4</v>
      </c>
      <c r="H20" s="32"/>
    </row>
    <row r="21" spans="1:12" s="31" customFormat="1" ht="29.25" customHeight="1">
      <c r="A21" s="131"/>
      <c r="B21" s="122"/>
      <c r="C21" s="118"/>
      <c r="D21" s="2" t="s">
        <v>118</v>
      </c>
      <c r="E21" s="183"/>
      <c r="F21" s="129"/>
      <c r="G21" s="123"/>
    </row>
    <row r="22" spans="1:12" s="31" customFormat="1" ht="39" customHeight="1">
      <c r="A22" s="130" t="s">
        <v>123</v>
      </c>
      <c r="B22" s="124" t="s">
        <v>119</v>
      </c>
      <c r="C22" s="119">
        <v>2240</v>
      </c>
      <c r="D22" s="120">
        <v>1317233.8400000001</v>
      </c>
      <c r="E22" s="144" t="s">
        <v>120</v>
      </c>
      <c r="F22" s="128" t="s">
        <v>111</v>
      </c>
      <c r="G22" s="192" t="s">
        <v>121</v>
      </c>
    </row>
    <row r="23" spans="1:12" s="31" customFormat="1" ht="47.25" customHeight="1">
      <c r="A23" s="131"/>
      <c r="B23" s="122"/>
      <c r="C23" s="118"/>
      <c r="D23" s="56" t="s">
        <v>122</v>
      </c>
      <c r="E23" s="145"/>
      <c r="F23" s="129"/>
      <c r="G23" s="171"/>
      <c r="H23" s="32"/>
    </row>
    <row r="24" spans="1:12" s="43" customFormat="1" ht="107.25" customHeight="1">
      <c r="A24" s="130" t="s">
        <v>129</v>
      </c>
      <c r="B24" s="88" t="s">
        <v>130</v>
      </c>
      <c r="C24" s="127">
        <v>2240</v>
      </c>
      <c r="D24" s="92">
        <v>6072200.4000000004</v>
      </c>
      <c r="E24" s="132" t="s">
        <v>17</v>
      </c>
      <c r="F24" s="128" t="s">
        <v>111</v>
      </c>
      <c r="G24" s="133" t="s">
        <v>131</v>
      </c>
    </row>
    <row r="25" spans="1:12" s="43" customFormat="1" ht="35.25" customHeight="1">
      <c r="A25" s="131"/>
      <c r="B25" s="90"/>
      <c r="C25" s="91"/>
      <c r="D25" s="66" t="s">
        <v>132</v>
      </c>
      <c r="E25" s="132"/>
      <c r="F25" s="129"/>
      <c r="G25" s="134"/>
      <c r="H25" s="42"/>
    </row>
    <row r="26" spans="1:12" s="43" customFormat="1" ht="107.25" customHeight="1">
      <c r="A26" s="130" t="s">
        <v>129</v>
      </c>
      <c r="B26" s="88" t="s">
        <v>130</v>
      </c>
      <c r="C26" s="127">
        <v>2240</v>
      </c>
      <c r="D26" s="92">
        <v>2226196.7999999998</v>
      </c>
      <c r="E26" s="132" t="s">
        <v>139</v>
      </c>
      <c r="F26" s="128" t="s">
        <v>134</v>
      </c>
      <c r="G26" s="133" t="s">
        <v>131</v>
      </c>
    </row>
    <row r="27" spans="1:12" s="43" customFormat="1" ht="35.25" customHeight="1">
      <c r="A27" s="131"/>
      <c r="B27" s="90"/>
      <c r="C27" s="91"/>
      <c r="D27" s="66" t="s">
        <v>138</v>
      </c>
      <c r="E27" s="132"/>
      <c r="F27" s="129"/>
      <c r="G27" s="134"/>
      <c r="H27" s="42"/>
    </row>
    <row r="28" spans="1:12" ht="35.25" customHeight="1">
      <c r="A28" s="23" t="s">
        <v>3</v>
      </c>
      <c r="B28" s="10"/>
      <c r="C28" s="11"/>
      <c r="D28" s="15">
        <f>D8+D10+D12+D14+D16+D18+D20+D22+D24+D26</f>
        <v>39184508.57</v>
      </c>
      <c r="E28" s="24"/>
      <c r="F28" s="24"/>
      <c r="G28" s="12"/>
      <c r="H28" s="25"/>
      <c r="I28" s="26"/>
      <c r="K28" s="17"/>
      <c r="L28" s="18"/>
    </row>
    <row r="29" spans="1:12" ht="39" customHeight="1">
      <c r="A29" s="130" t="s">
        <v>18</v>
      </c>
      <c r="B29" s="36" t="s">
        <v>42</v>
      </c>
      <c r="C29" s="173">
        <v>3142</v>
      </c>
      <c r="D29" s="37">
        <v>1700570</v>
      </c>
      <c r="E29" s="144" t="s">
        <v>2</v>
      </c>
      <c r="F29" s="144" t="s">
        <v>21</v>
      </c>
      <c r="G29" s="175" t="s">
        <v>19</v>
      </c>
      <c r="H29" s="38"/>
      <c r="I29" s="13"/>
      <c r="K29" s="14"/>
    </row>
    <row r="30" spans="1:12" ht="46.5" customHeight="1">
      <c r="A30" s="131"/>
      <c r="B30" s="39" t="s">
        <v>20</v>
      </c>
      <c r="C30" s="174"/>
      <c r="D30" s="56" t="s">
        <v>36</v>
      </c>
      <c r="E30" s="145"/>
      <c r="F30" s="145"/>
      <c r="G30" s="143"/>
      <c r="H30" s="38"/>
      <c r="I30" s="13"/>
      <c r="K30" s="14"/>
    </row>
    <row r="31" spans="1:12" ht="101.25" customHeight="1">
      <c r="A31" s="130" t="s">
        <v>47</v>
      </c>
      <c r="B31" s="49" t="s">
        <v>44</v>
      </c>
      <c r="C31" s="173">
        <v>3142</v>
      </c>
      <c r="D31" s="37">
        <v>195547525</v>
      </c>
      <c r="E31" s="51" t="s">
        <v>17</v>
      </c>
      <c r="F31" s="144" t="s">
        <v>21</v>
      </c>
      <c r="G31" s="175" t="s">
        <v>19</v>
      </c>
      <c r="H31" s="38"/>
      <c r="I31" s="13"/>
      <c r="K31" s="14"/>
    </row>
    <row r="32" spans="1:12" ht="54.75" customHeight="1">
      <c r="A32" s="131"/>
      <c r="B32" s="49" t="s">
        <v>46</v>
      </c>
      <c r="C32" s="174"/>
      <c r="D32" s="2" t="s">
        <v>45</v>
      </c>
      <c r="E32" s="52"/>
      <c r="F32" s="145"/>
      <c r="G32" s="143"/>
      <c r="H32" s="38"/>
      <c r="I32" s="13"/>
      <c r="K32" s="14"/>
    </row>
    <row r="33" spans="1:12" ht="49.5" customHeight="1">
      <c r="A33" s="130" t="s">
        <v>48</v>
      </c>
      <c r="B33" s="36" t="s">
        <v>42</v>
      </c>
      <c r="C33" s="173">
        <v>3142</v>
      </c>
      <c r="D33" s="37">
        <v>1428840</v>
      </c>
      <c r="E33" s="144" t="s">
        <v>2</v>
      </c>
      <c r="F33" s="144" t="s">
        <v>21</v>
      </c>
      <c r="G33" s="175" t="s">
        <v>19</v>
      </c>
      <c r="H33" s="38"/>
      <c r="I33" s="13"/>
      <c r="K33" s="14"/>
    </row>
    <row r="34" spans="1:12" ht="44.25" customHeight="1">
      <c r="A34" s="131"/>
      <c r="B34" s="39" t="s">
        <v>20</v>
      </c>
      <c r="C34" s="174"/>
      <c r="D34" s="2" t="s">
        <v>49</v>
      </c>
      <c r="E34" s="145"/>
      <c r="F34" s="145"/>
      <c r="G34" s="143"/>
      <c r="H34" s="38"/>
      <c r="I34" s="13"/>
      <c r="K34" s="14"/>
    </row>
    <row r="35" spans="1:12" ht="41.25" customHeight="1">
      <c r="A35" s="53" t="s">
        <v>50</v>
      </c>
      <c r="B35" s="54" t="s">
        <v>51</v>
      </c>
      <c r="C35" s="173">
        <v>3142</v>
      </c>
      <c r="D35" s="37">
        <v>246240</v>
      </c>
      <c r="E35" s="33" t="s">
        <v>54</v>
      </c>
      <c r="F35" s="33" t="s">
        <v>26</v>
      </c>
      <c r="G35" s="175" t="s">
        <v>19</v>
      </c>
      <c r="H35" s="38"/>
      <c r="I35" s="13"/>
      <c r="K35" s="14"/>
    </row>
    <row r="36" spans="1:12" ht="36" customHeight="1">
      <c r="A36" s="53"/>
      <c r="B36" s="54" t="s">
        <v>52</v>
      </c>
      <c r="C36" s="174"/>
      <c r="D36" s="2" t="s">
        <v>53</v>
      </c>
      <c r="E36" s="33"/>
      <c r="F36" s="33"/>
      <c r="G36" s="143"/>
      <c r="H36" s="38"/>
      <c r="I36" s="13"/>
      <c r="K36" s="14"/>
    </row>
    <row r="37" spans="1:12" ht="41.25" customHeight="1">
      <c r="A37" s="10" t="s">
        <v>35</v>
      </c>
      <c r="B37" s="101"/>
      <c r="C37" s="102"/>
      <c r="D37" s="103">
        <f>D29+D31+D33+D35</f>
        <v>198923175</v>
      </c>
      <c r="E37" s="102"/>
      <c r="F37" s="102"/>
      <c r="G37" s="102"/>
      <c r="H37" s="47"/>
      <c r="I37" s="13"/>
      <c r="K37" s="14"/>
    </row>
    <row r="38" spans="1:12" ht="49.5" customHeight="1">
      <c r="A38" s="179" t="s">
        <v>41</v>
      </c>
      <c r="B38" s="49" t="s">
        <v>43</v>
      </c>
      <c r="C38" s="180">
        <v>3122</v>
      </c>
      <c r="D38" s="100">
        <v>81996024</v>
      </c>
      <c r="E38" s="181" t="s">
        <v>2</v>
      </c>
      <c r="F38" s="181" t="s">
        <v>21</v>
      </c>
      <c r="G38" s="142" t="s">
        <v>39</v>
      </c>
      <c r="H38" s="38"/>
      <c r="I38" s="13"/>
      <c r="K38" s="14"/>
    </row>
    <row r="39" spans="1:12" ht="41.25" customHeight="1">
      <c r="A39" s="131"/>
      <c r="B39" s="49"/>
      <c r="C39" s="174"/>
      <c r="D39" s="2" t="s">
        <v>38</v>
      </c>
      <c r="E39" s="145"/>
      <c r="F39" s="145"/>
      <c r="G39" s="143"/>
      <c r="H39" s="38"/>
      <c r="I39" s="13"/>
      <c r="K39" s="14"/>
    </row>
    <row r="40" spans="1:12" ht="35.25" customHeight="1">
      <c r="A40" s="107" t="s">
        <v>40</v>
      </c>
      <c r="B40" s="108"/>
      <c r="C40" s="102"/>
      <c r="D40" s="103">
        <f>D38</f>
        <v>81996024</v>
      </c>
      <c r="E40" s="102"/>
      <c r="F40" s="102"/>
      <c r="G40" s="102"/>
      <c r="H40" s="47"/>
      <c r="I40" s="13"/>
      <c r="K40" s="14"/>
    </row>
    <row r="41" spans="1:12" ht="27" hidden="1" customHeight="1">
      <c r="A41" s="27" t="s">
        <v>6</v>
      </c>
      <c r="B41" s="104" t="s">
        <v>13</v>
      </c>
      <c r="C41" s="105">
        <v>2282</v>
      </c>
      <c r="D41" s="106">
        <v>0</v>
      </c>
      <c r="E41" s="166" t="s">
        <v>10</v>
      </c>
      <c r="F41" s="164" t="s">
        <v>8</v>
      </c>
      <c r="G41" s="168" t="s">
        <v>5</v>
      </c>
      <c r="H41" s="28"/>
      <c r="I41" s="13"/>
      <c r="K41" s="17"/>
      <c r="L41" s="19"/>
    </row>
    <row r="42" spans="1:12" ht="61.5" hidden="1" customHeight="1">
      <c r="A42" s="27"/>
      <c r="B42" s="29"/>
      <c r="C42" s="21"/>
      <c r="D42" s="1" t="s">
        <v>7</v>
      </c>
      <c r="E42" s="167"/>
      <c r="F42" s="165"/>
      <c r="G42" s="169"/>
      <c r="H42" s="16"/>
      <c r="I42" s="13"/>
      <c r="K42" s="30"/>
      <c r="L42" s="18"/>
    </row>
    <row r="43" spans="1:12" ht="41.25" customHeight="1">
      <c r="A43" s="130" t="s">
        <v>55</v>
      </c>
      <c r="B43" s="36" t="s">
        <v>56</v>
      </c>
      <c r="C43" s="173">
        <v>2273</v>
      </c>
      <c r="D43" s="37">
        <v>3951072</v>
      </c>
      <c r="E43" s="33" t="s">
        <v>2</v>
      </c>
      <c r="F43" s="33" t="s">
        <v>26</v>
      </c>
      <c r="G43" s="55" t="s">
        <v>59</v>
      </c>
      <c r="H43" s="38"/>
      <c r="I43" s="13"/>
      <c r="K43" s="14"/>
    </row>
    <row r="44" spans="1:12" ht="90" customHeight="1" thickBot="1">
      <c r="A44" s="131"/>
      <c r="B44" s="39"/>
      <c r="C44" s="174"/>
      <c r="D44" s="56" t="s">
        <v>124</v>
      </c>
      <c r="E44" s="48"/>
      <c r="F44" s="48"/>
      <c r="G44" s="62" t="s">
        <v>58</v>
      </c>
      <c r="H44" s="38"/>
      <c r="I44" s="13"/>
      <c r="K44" s="14"/>
    </row>
    <row r="45" spans="1:12" s="43" customFormat="1" ht="42" customHeight="1">
      <c r="A45" s="154" t="s">
        <v>65</v>
      </c>
      <c r="B45" s="156" t="s">
        <v>66</v>
      </c>
      <c r="C45" s="146">
        <v>2273</v>
      </c>
      <c r="D45" s="63">
        <v>13608.04</v>
      </c>
      <c r="E45" s="158" t="s">
        <v>73</v>
      </c>
      <c r="F45" s="33" t="s">
        <v>60</v>
      </c>
      <c r="G45" s="139" t="s">
        <v>64</v>
      </c>
      <c r="H45" s="64"/>
      <c r="K45" s="65"/>
    </row>
    <row r="46" spans="1:12" s="43" customFormat="1" ht="48.75" customHeight="1">
      <c r="A46" s="155"/>
      <c r="B46" s="153"/>
      <c r="C46" s="157"/>
      <c r="D46" s="109" t="s">
        <v>61</v>
      </c>
      <c r="E46" s="128"/>
      <c r="F46" s="48"/>
      <c r="G46" s="128"/>
      <c r="H46" s="64"/>
      <c r="K46" s="65"/>
    </row>
    <row r="47" spans="1:12" s="43" customFormat="1" ht="72.75" customHeight="1">
      <c r="A47" s="139" t="s">
        <v>65</v>
      </c>
      <c r="B47" s="148" t="s">
        <v>66</v>
      </c>
      <c r="C47" s="146">
        <v>2273</v>
      </c>
      <c r="D47" s="63">
        <v>827336.07</v>
      </c>
      <c r="E47" s="139" t="s">
        <v>54</v>
      </c>
      <c r="F47" s="48" t="s">
        <v>60</v>
      </c>
      <c r="G47" s="139" t="s">
        <v>63</v>
      </c>
      <c r="H47" s="64"/>
      <c r="K47" s="65"/>
    </row>
    <row r="48" spans="1:12" s="43" customFormat="1" ht="48.75" customHeight="1">
      <c r="A48" s="129"/>
      <c r="B48" s="149"/>
      <c r="C48" s="147"/>
      <c r="D48" s="66" t="s">
        <v>62</v>
      </c>
      <c r="E48" s="129"/>
      <c r="F48" s="67"/>
      <c r="G48" s="129"/>
      <c r="H48" s="64"/>
      <c r="K48" s="65"/>
    </row>
    <row r="49" spans="1:11" s="43" customFormat="1" ht="72.75" customHeight="1">
      <c r="A49" s="139" t="s">
        <v>74</v>
      </c>
      <c r="B49" s="148" t="s">
        <v>66</v>
      </c>
      <c r="C49" s="146">
        <v>2273</v>
      </c>
      <c r="D49" s="63">
        <v>25189.81</v>
      </c>
      <c r="E49" s="139" t="s">
        <v>73</v>
      </c>
      <c r="F49" s="48" t="s">
        <v>60</v>
      </c>
      <c r="G49" s="139" t="s">
        <v>70</v>
      </c>
      <c r="H49" s="64"/>
      <c r="K49" s="65"/>
    </row>
    <row r="50" spans="1:11" s="43" customFormat="1" ht="48.75" customHeight="1">
      <c r="A50" s="129"/>
      <c r="B50" s="149"/>
      <c r="C50" s="157"/>
      <c r="D50" s="109" t="s">
        <v>69</v>
      </c>
      <c r="E50" s="129"/>
      <c r="F50" s="67"/>
      <c r="G50" s="128"/>
      <c r="H50" s="64"/>
      <c r="K50" s="65"/>
    </row>
    <row r="51" spans="1:11" s="43" customFormat="1" ht="29.25" customHeight="1">
      <c r="A51" s="130" t="s">
        <v>55</v>
      </c>
      <c r="B51" s="153" t="s">
        <v>71</v>
      </c>
      <c r="C51" s="111">
        <v>2273</v>
      </c>
      <c r="D51" s="92">
        <v>2004740.88</v>
      </c>
      <c r="E51" s="139" t="s">
        <v>73</v>
      </c>
      <c r="F51" s="48" t="s">
        <v>60</v>
      </c>
      <c r="G51" s="112" t="s">
        <v>4</v>
      </c>
      <c r="H51" s="64"/>
      <c r="K51" s="65"/>
    </row>
    <row r="52" spans="1:11" s="43" customFormat="1" ht="105.75" customHeight="1" thickBot="1">
      <c r="A52" s="131"/>
      <c r="B52" s="153"/>
      <c r="C52" s="69"/>
      <c r="D52" s="93" t="s">
        <v>75</v>
      </c>
      <c r="E52" s="128"/>
      <c r="F52" s="114"/>
      <c r="G52" s="115" t="s">
        <v>76</v>
      </c>
      <c r="H52" s="64"/>
      <c r="K52" s="65"/>
    </row>
    <row r="53" spans="1:11" ht="32.25" customHeight="1" thickBot="1">
      <c r="A53" s="68" t="s">
        <v>57</v>
      </c>
      <c r="B53" s="57"/>
      <c r="C53" s="110"/>
      <c r="D53" s="15">
        <f>D43+D45+D47+D49+D51</f>
        <v>6821946.7999999998</v>
      </c>
      <c r="E53" s="24"/>
      <c r="F53" s="11"/>
      <c r="G53" s="11"/>
      <c r="H53" s="13"/>
      <c r="J53" s="14"/>
    </row>
    <row r="54" spans="1:11" s="72" customFormat="1" ht="92.25" customHeight="1">
      <c r="A54" s="82" t="s">
        <v>102</v>
      </c>
      <c r="B54" s="156" t="s">
        <v>89</v>
      </c>
      <c r="C54" s="76">
        <v>2271</v>
      </c>
      <c r="D54" s="113">
        <v>3554559</v>
      </c>
      <c r="E54" s="128" t="s">
        <v>78</v>
      </c>
      <c r="F54" s="128" t="s">
        <v>77</v>
      </c>
      <c r="G54" s="150" t="s">
        <v>106</v>
      </c>
      <c r="I54" s="73"/>
    </row>
    <row r="55" spans="1:11" s="72" customFormat="1" ht="35.25" customHeight="1">
      <c r="A55" s="84"/>
      <c r="B55" s="153"/>
      <c r="C55" s="77"/>
      <c r="D55" s="78" t="s">
        <v>86</v>
      </c>
      <c r="E55" s="128"/>
      <c r="F55" s="128"/>
      <c r="G55" s="150"/>
    </row>
    <row r="56" spans="1:11" s="72" customFormat="1" ht="70.5" customHeight="1">
      <c r="A56" s="36" t="s">
        <v>101</v>
      </c>
      <c r="B56" s="153"/>
      <c r="C56" s="76">
        <v>2271</v>
      </c>
      <c r="D56" s="83">
        <v>326856</v>
      </c>
      <c r="E56" s="128"/>
      <c r="F56" s="128"/>
      <c r="G56" s="150"/>
    </row>
    <row r="57" spans="1:11" s="72" customFormat="1" ht="44.25" customHeight="1">
      <c r="A57" s="39"/>
      <c r="B57" s="153"/>
      <c r="C57" s="77"/>
      <c r="D57" s="78" t="s">
        <v>104</v>
      </c>
      <c r="E57" s="128"/>
      <c r="F57" s="128"/>
      <c r="G57" s="150"/>
      <c r="I57" s="74"/>
      <c r="J57" s="74"/>
    </row>
    <row r="58" spans="1:11" s="72" customFormat="1" ht="27" customHeight="1">
      <c r="A58" s="151" t="s">
        <v>103</v>
      </c>
      <c r="B58" s="153"/>
      <c r="C58" s="76">
        <v>2271</v>
      </c>
      <c r="D58" s="83">
        <v>204285</v>
      </c>
      <c r="E58" s="128"/>
      <c r="F58" s="128"/>
      <c r="G58" s="150"/>
      <c r="I58" s="74"/>
      <c r="J58" s="74"/>
    </row>
    <row r="59" spans="1:11" s="72" customFormat="1" ht="51.75" customHeight="1" thickBot="1">
      <c r="A59" s="152"/>
      <c r="B59" s="172"/>
      <c r="C59" s="77"/>
      <c r="D59" s="78" t="s">
        <v>105</v>
      </c>
      <c r="E59" s="129"/>
      <c r="F59" s="129"/>
      <c r="G59" s="141"/>
    </row>
    <row r="60" spans="1:11" ht="32.25" customHeight="1" thickBot="1">
      <c r="A60" s="68" t="s">
        <v>79</v>
      </c>
      <c r="B60" s="57"/>
      <c r="C60" s="86"/>
      <c r="D60" s="59">
        <f>D54+D56+D58</f>
        <v>4085700</v>
      </c>
      <c r="E60" s="60"/>
      <c r="F60" s="58"/>
      <c r="G60" s="61"/>
      <c r="H60" s="13"/>
      <c r="J60" s="14"/>
    </row>
    <row r="61" spans="1:11" s="72" customFormat="1" ht="36" customHeight="1">
      <c r="A61" s="135" t="s">
        <v>90</v>
      </c>
      <c r="B61" s="79" t="s">
        <v>87</v>
      </c>
      <c r="C61" s="137">
        <v>2272</v>
      </c>
      <c r="D61" s="83">
        <v>241014.67</v>
      </c>
      <c r="E61" s="139" t="s">
        <v>80</v>
      </c>
      <c r="F61" s="139" t="s">
        <v>77</v>
      </c>
      <c r="G61" s="140" t="s">
        <v>91</v>
      </c>
    </row>
    <row r="62" spans="1:11" s="72" customFormat="1" ht="74.25" customHeight="1">
      <c r="A62" s="136"/>
      <c r="B62" s="80" t="s">
        <v>81</v>
      </c>
      <c r="C62" s="138"/>
      <c r="D62" s="71" t="s">
        <v>99</v>
      </c>
      <c r="E62" s="129"/>
      <c r="F62" s="129"/>
      <c r="G62" s="141"/>
      <c r="H62" s="74"/>
    </row>
    <row r="63" spans="1:11" s="72" customFormat="1" ht="38.25" customHeight="1">
      <c r="A63" s="135" t="s">
        <v>92</v>
      </c>
      <c r="B63" s="79" t="s">
        <v>88</v>
      </c>
      <c r="C63" s="137">
        <v>2272</v>
      </c>
      <c r="D63" s="83">
        <v>232755</v>
      </c>
      <c r="E63" s="139" t="s">
        <v>80</v>
      </c>
      <c r="F63" s="139" t="s">
        <v>77</v>
      </c>
      <c r="G63" s="140" t="s">
        <v>93</v>
      </c>
    </row>
    <row r="64" spans="1:11" s="72" customFormat="1" ht="66" customHeight="1">
      <c r="A64" s="136"/>
      <c r="B64" s="81" t="s">
        <v>82</v>
      </c>
      <c r="C64" s="138"/>
      <c r="D64" s="71" t="s">
        <v>100</v>
      </c>
      <c r="E64" s="129"/>
      <c r="F64" s="129"/>
      <c r="G64" s="141"/>
      <c r="H64" s="74"/>
    </row>
    <row r="65" spans="1:12" customFormat="1" ht="42" hidden="1" customHeight="1">
      <c r="A65" s="135" t="s">
        <v>94</v>
      </c>
      <c r="B65" s="79" t="s">
        <v>95</v>
      </c>
      <c r="C65" s="137">
        <v>2272</v>
      </c>
      <c r="D65" s="85">
        <v>0</v>
      </c>
      <c r="E65" s="139" t="s">
        <v>23</v>
      </c>
      <c r="F65" s="139" t="s">
        <v>77</v>
      </c>
      <c r="G65" s="140" t="s">
        <v>96</v>
      </c>
    </row>
    <row r="66" spans="1:12" customFormat="1" ht="39" hidden="1" customHeight="1">
      <c r="A66" s="136"/>
      <c r="B66" s="80" t="s">
        <v>81</v>
      </c>
      <c r="C66" s="138"/>
      <c r="D66" s="71" t="s">
        <v>83</v>
      </c>
      <c r="E66" s="129"/>
      <c r="F66" s="129"/>
      <c r="G66" s="141"/>
    </row>
    <row r="67" spans="1:12" customFormat="1" ht="62.25" hidden="1" customHeight="1">
      <c r="A67" s="135" t="s">
        <v>97</v>
      </c>
      <c r="B67" s="79" t="s">
        <v>88</v>
      </c>
      <c r="C67" s="137">
        <v>2272</v>
      </c>
      <c r="D67" s="85">
        <v>0</v>
      </c>
      <c r="E67" s="139" t="s">
        <v>23</v>
      </c>
      <c r="F67" s="139" t="s">
        <v>77</v>
      </c>
      <c r="G67" s="140" t="s">
        <v>98</v>
      </c>
    </row>
    <row r="68" spans="1:12" customFormat="1" ht="30" hidden="1" customHeight="1">
      <c r="A68" s="136"/>
      <c r="B68" s="81" t="s">
        <v>82</v>
      </c>
      <c r="C68" s="138"/>
      <c r="D68" s="71" t="s">
        <v>84</v>
      </c>
      <c r="E68" s="129"/>
      <c r="F68" s="129"/>
      <c r="G68" s="141"/>
    </row>
    <row r="69" spans="1:12" customFormat="1" ht="29.25" customHeight="1">
      <c r="A69" s="116" t="s">
        <v>85</v>
      </c>
      <c r="B69" s="116"/>
      <c r="C69" s="116"/>
      <c r="D69" s="117">
        <f>D61+D63+D65+D67</f>
        <v>473769.67000000004</v>
      </c>
      <c r="E69" s="116"/>
      <c r="F69" s="116"/>
      <c r="G69" s="116"/>
      <c r="H69" s="75"/>
    </row>
    <row r="70" spans="1:12" s="43" customFormat="1" ht="69.75" customHeight="1">
      <c r="A70" s="130" t="s">
        <v>127</v>
      </c>
      <c r="B70" s="88" t="s">
        <v>128</v>
      </c>
      <c r="C70" s="89">
        <v>2275</v>
      </c>
      <c r="D70" s="92">
        <v>124900</v>
      </c>
      <c r="E70" s="144" t="s">
        <v>133</v>
      </c>
      <c r="F70" s="128" t="s">
        <v>134</v>
      </c>
      <c r="G70" s="133" t="s">
        <v>137</v>
      </c>
    </row>
    <row r="71" spans="1:12" s="43" customFormat="1" ht="65.25" customHeight="1">
      <c r="A71" s="131"/>
      <c r="B71" s="90"/>
      <c r="C71" s="91"/>
      <c r="D71" s="66" t="s">
        <v>135</v>
      </c>
      <c r="E71" s="145"/>
      <c r="F71" s="129"/>
      <c r="G71" s="134"/>
      <c r="H71" s="42"/>
    </row>
    <row r="72" spans="1:12" ht="35.25" customHeight="1">
      <c r="A72" s="23" t="s">
        <v>136</v>
      </c>
      <c r="B72" s="10"/>
      <c r="C72" s="11"/>
      <c r="D72" s="15">
        <f>D70</f>
        <v>124900</v>
      </c>
      <c r="E72" s="24"/>
      <c r="F72" s="24"/>
      <c r="G72" s="12"/>
      <c r="H72" s="25"/>
      <c r="I72" s="26"/>
      <c r="K72" s="17"/>
      <c r="L72" s="18"/>
    </row>
  </sheetData>
  <mergeCells count="119">
    <mergeCell ref="A70:A71"/>
    <mergeCell ref="E70:E71"/>
    <mergeCell ref="F70:F71"/>
    <mergeCell ref="G70:G71"/>
    <mergeCell ref="A14:A15"/>
    <mergeCell ref="E14:E15"/>
    <mergeCell ref="F14:F15"/>
    <mergeCell ref="G14:G15"/>
    <mergeCell ref="A22:A23"/>
    <mergeCell ref="E22:E23"/>
    <mergeCell ref="F22:F23"/>
    <mergeCell ref="G22:G23"/>
    <mergeCell ref="G47:G48"/>
    <mergeCell ref="C29:C30"/>
    <mergeCell ref="A33:A34"/>
    <mergeCell ref="C35:C36"/>
    <mergeCell ref="G35:G36"/>
    <mergeCell ref="E47:E48"/>
    <mergeCell ref="A31:A32"/>
    <mergeCell ref="C31:C32"/>
    <mergeCell ref="F31:F32"/>
    <mergeCell ref="G31:G32"/>
    <mergeCell ref="C33:C34"/>
    <mergeCell ref="B54:B59"/>
    <mergeCell ref="E54:E59"/>
    <mergeCell ref="F54:F59"/>
    <mergeCell ref="A43:A44"/>
    <mergeCell ref="C43:C44"/>
    <mergeCell ref="G33:G34"/>
    <mergeCell ref="A8:A9"/>
    <mergeCell ref="B8:B9"/>
    <mergeCell ref="C8:C9"/>
    <mergeCell ref="E8:E9"/>
    <mergeCell ref="F8:F9"/>
    <mergeCell ref="G10:G11"/>
    <mergeCell ref="G29:G30"/>
    <mergeCell ref="A38:A39"/>
    <mergeCell ref="C38:C39"/>
    <mergeCell ref="E38:E39"/>
    <mergeCell ref="A16:A17"/>
    <mergeCell ref="E16:E17"/>
    <mergeCell ref="F16:F17"/>
    <mergeCell ref="G16:G17"/>
    <mergeCell ref="A12:A13"/>
    <mergeCell ref="E12:E13"/>
    <mergeCell ref="F12:F13"/>
    <mergeCell ref="G12:G13"/>
    <mergeCell ref="F41:F42"/>
    <mergeCell ref="E41:E42"/>
    <mergeCell ref="G41:G42"/>
    <mergeCell ref="A18:A19"/>
    <mergeCell ref="A29:A30"/>
    <mergeCell ref="G18:G19"/>
    <mergeCell ref="F18:F19"/>
    <mergeCell ref="E18:E19"/>
    <mergeCell ref="F33:F34"/>
    <mergeCell ref="A20:A21"/>
    <mergeCell ref="E20:E21"/>
    <mergeCell ref="F38:F39"/>
    <mergeCell ref="A24:A25"/>
    <mergeCell ref="E24:E25"/>
    <mergeCell ref="G24:G25"/>
    <mergeCell ref="F24:F25"/>
    <mergeCell ref="A1:G1"/>
    <mergeCell ref="A3:G3"/>
    <mergeCell ref="A5:G5"/>
    <mergeCell ref="B4:E4"/>
    <mergeCell ref="A2:F2"/>
    <mergeCell ref="A10:A11"/>
    <mergeCell ref="E10:E11"/>
    <mergeCell ref="F10:F11"/>
    <mergeCell ref="C47:C48"/>
    <mergeCell ref="G8:G9"/>
    <mergeCell ref="A47:A48"/>
    <mergeCell ref="B47:B48"/>
    <mergeCell ref="C61:C62"/>
    <mergeCell ref="E61:E62"/>
    <mergeCell ref="F61:F62"/>
    <mergeCell ref="G61:G62"/>
    <mergeCell ref="G54:G59"/>
    <mergeCell ref="A58:A59"/>
    <mergeCell ref="E33:E34"/>
    <mergeCell ref="G49:G50"/>
    <mergeCell ref="A51:A52"/>
    <mergeCell ref="B51:B52"/>
    <mergeCell ref="E51:E52"/>
    <mergeCell ref="A45:A46"/>
    <mergeCell ref="B45:B46"/>
    <mergeCell ref="C45:C46"/>
    <mergeCell ref="E45:E46"/>
    <mergeCell ref="A49:A50"/>
    <mergeCell ref="B49:B50"/>
    <mergeCell ref="C49:C50"/>
    <mergeCell ref="E49:E50"/>
    <mergeCell ref="G45:G46"/>
    <mergeCell ref="F20:F21"/>
    <mergeCell ref="A26:A27"/>
    <mergeCell ref="E26:E27"/>
    <mergeCell ref="F26:F27"/>
    <mergeCell ref="G26:G27"/>
    <mergeCell ref="A67:A68"/>
    <mergeCell ref="C67:C68"/>
    <mergeCell ref="E67:E68"/>
    <mergeCell ref="F67:F68"/>
    <mergeCell ref="G67:G68"/>
    <mergeCell ref="A65:A66"/>
    <mergeCell ref="C65:C66"/>
    <mergeCell ref="E65:E66"/>
    <mergeCell ref="F65:F66"/>
    <mergeCell ref="G65:G66"/>
    <mergeCell ref="A63:A64"/>
    <mergeCell ref="C63:C64"/>
    <mergeCell ref="E63:E64"/>
    <mergeCell ref="F63:F64"/>
    <mergeCell ref="G63:G64"/>
    <mergeCell ref="A61:A62"/>
    <mergeCell ref="G38:G39"/>
    <mergeCell ref="F29:F30"/>
    <mergeCell ref="E29:E30"/>
  </mergeCells>
  <phoneticPr fontId="0" type="noConversion"/>
  <pageMargins left="0.25" right="0.25" top="0.75" bottom="0.75" header="0.3" footer="0.3"/>
  <pageSetup paperSize="9" scale="60" fitToWidth="3" fitToHeight="10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Лист3</vt:lpstr>
      <vt:lpstr>Лист4</vt:lpstr>
      <vt:lpstr>Лист1!Заголовки_для_печати</vt:lpstr>
      <vt:lpstr>Лист1!Область_печати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Олег</cp:lastModifiedBy>
  <cp:lastPrinted>2022-04-25T08:47:42Z</cp:lastPrinted>
  <dcterms:created xsi:type="dcterms:W3CDTF">2016-01-19T07:58:56Z</dcterms:created>
  <dcterms:modified xsi:type="dcterms:W3CDTF">2022-04-26T14:48:44Z</dcterms:modified>
</cp:coreProperties>
</file>