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Лист1!$8:$9</definedName>
    <definedName name="_xlnm.Print_Area" localSheetId="0">Лист1!$A$3:$G$99</definedName>
  </definedNames>
  <calcPr calcId="162913"/>
  <fileRecoveryPr autoRecover="0"/>
</workbook>
</file>

<file path=xl/calcChain.xml><?xml version="1.0" encoding="utf-8"?>
<calcChain xmlns="http://schemas.openxmlformats.org/spreadsheetml/2006/main">
  <c r="D96" i="1" l="1"/>
  <c r="D40" i="1" l="1"/>
  <c r="D69" i="1" l="1"/>
  <c r="D80" i="1" l="1"/>
  <c r="D99" i="1" l="1"/>
  <c r="D89" i="1" l="1"/>
  <c r="D49" i="1" l="1"/>
  <c r="D54" i="1"/>
</calcChain>
</file>

<file path=xl/sharedStrings.xml><?xml version="1.0" encoding="utf-8"?>
<sst xmlns="http://schemas.openxmlformats.org/spreadsheetml/2006/main" count="268" uniqueCount="183">
  <si>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</si>
  <si>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</si>
  <si>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</si>
  <si>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</si>
  <si>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</si>
  <si>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</si>
  <si>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</si>
  <si>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</si>
  <si>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червень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</si>
  <si>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</si>
  <si>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</si>
  <si>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</si>
  <si>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</si>
  <si>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</si>
  <si>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</si>
  <si>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</si>
  <si>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</si>
  <si>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</si>
  <si>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</si>
  <si>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</si>
  <si>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</si>
  <si>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</si>
  <si>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</si>
  <si>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</si>
  <si>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</si>
  <si>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</si>
  <si>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</si>
  <si>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</si>
  <si>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</si>
  <si>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</si>
  <si>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</si>
  <si>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</si>
  <si>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</si>
  <si>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</si>
  <si>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</si>
  <si>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</si>
  <si>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</si>
  <si>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</si>
  <si>
    <t>грн.  (вісімдесят один мільйон дев'ятсот дев'яносто шість двадцять чотири  грн. 00 коп.)</t>
  </si>
  <si>
    <t>загальний фонд КПКВ 3506010                                закупівля під очікувану вартість</t>
  </si>
  <si>
    <t>Всього за КЕКВ 3122 Капітальне будівництво (придбання ) інших об'єктів</t>
  </si>
  <si>
    <t xml:space="preserve">Будівництво системи відеоконтролю в міжнародному пункті пропуску для автомобільного сполучення «Ягодин» Волинської митниці </t>
  </si>
  <si>
    <r>
      <rPr>
        <b/>
        <sz val="9"/>
        <color indexed="8"/>
        <rFont val="Times New Roman"/>
        <family val="1"/>
        <charset val="204"/>
      </rPr>
      <t>Код ДК 021:2015 71520000-9</t>
    </r>
    <r>
      <rPr>
        <sz val="9"/>
        <color indexed="8"/>
        <rFont val="Times New Roman"/>
        <family val="1"/>
        <charset val="204"/>
      </rPr>
      <t xml:space="preserve">  Послуги з нагляду за виконанням будівельних робіт</t>
    </r>
  </si>
  <si>
    <r>
      <rPr>
        <b/>
        <sz val="9"/>
        <color indexed="8"/>
        <rFont val="Times New Roman"/>
        <family val="1"/>
        <charset val="204"/>
      </rPr>
      <t>Код ДК 021:2015  45300000-0</t>
    </r>
    <r>
      <rPr>
        <sz val="9"/>
        <color indexed="8"/>
        <rFont val="Times New Roman"/>
        <family val="1"/>
        <charset val="204"/>
      </rPr>
      <t xml:space="preserve"> Будівельно-монтажні роботи (45310000-3  Електромонтажні роботи)</t>
    </r>
  </si>
  <si>
    <r>
      <rPr>
        <b/>
        <sz val="9"/>
        <color indexed="8"/>
        <rFont val="Times New Roman"/>
        <family val="1"/>
        <charset val="204"/>
      </rPr>
      <t>Код ДК 021:2015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</t>
    </r>
  </si>
  <si>
    <t xml:space="preserve">  грн. (сто дев’яносто п’ять мільйонів п'ятсот сорок сім тисяч п’ятсот двадцять п’ять  грн. 00 коп.)</t>
  </si>
  <si>
    <t>( 45200000-9  Роботи, пов’язані з об’єктами завершеного чи незавершеного будівництва та об’єктів цивільного будівництва)</t>
  </si>
  <si>
    <t>«Реконструкція міжнародного автомобільного  пункту пропуску «Устилуг».  Коригування.»</t>
  </si>
  <si>
    <t>Технічний нагляд за проектом «Реконструкція міжнародного автомобільного  пункту пропуску «Устилуг».  Коригування.»</t>
  </si>
  <si>
    <t xml:space="preserve"> грн. (один мільйон чотириста двадцять вісім тисяч вісімсот сорок грн. 00 коп.)</t>
  </si>
  <si>
    <t>Авторський нагляд за проектом «Реконструкція міжнародного автомобільного  пункту пропуску «Устилуг».  Коригування.»</t>
  </si>
  <si>
    <t>Код ДК 021:2015 71240000-2 Архітектурні, інженерні та планувальні послуги</t>
  </si>
  <si>
    <t>(71240000-2  Архітектурні, інженерні та планувальні послуги)</t>
  </si>
  <si>
    <t xml:space="preserve"> грн. (двісті сорок шість тисяч двісті сорок грн. 00 коп.)</t>
  </si>
  <si>
    <t>переговорна процедура</t>
  </si>
  <si>
    <t>Код  ДК 021:2015 - 09310000-5 Електрична енергія</t>
  </si>
  <si>
    <r>
      <rPr>
        <b/>
        <sz val="9"/>
        <color indexed="8"/>
        <rFont val="Times New Roman"/>
        <family val="1"/>
        <charset val="204"/>
      </rPr>
      <t>Код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 xml:space="preserve"> ДК 021:2015 - 09310000-5</t>
    </r>
    <r>
      <rPr>
        <sz val="9"/>
        <color indexed="8"/>
        <rFont val="Times New Roman"/>
        <family val="1"/>
        <charset val="204"/>
      </rPr>
      <t xml:space="preserve"> Електрична енергія</t>
    </r>
  </si>
  <si>
    <t>Всього за КЕКВ 2273 " Оплата електроенергії"</t>
  </si>
  <si>
    <t>Постачання електричної енергії за адресою: м. Київ, вул.Дегтярівська, 11-Г, м. Київ, вул.Дегтярівська, 11-А,  м. Київ, вул.Саксаганського, 66,  Київська обл., Вишгородський р-н. с.Лютіж, Урочище Туровча 1</t>
  </si>
  <si>
    <r>
      <t xml:space="preserve">загальний фонд КПКВ 3506010  </t>
    </r>
    <r>
      <rPr>
        <b/>
        <sz val="9"/>
        <color indexed="8"/>
        <rFont val="Times New Roman"/>
        <family val="1"/>
        <charset val="204"/>
      </rPr>
      <t>Закупівля через ЦЗО</t>
    </r>
  </si>
  <si>
    <t>січень 2022 р</t>
  </si>
  <si>
    <t>грн. (тринадцять  тисяч шістсот вісім грн. 04 коп.)</t>
  </si>
  <si>
    <t>грн. (вісімсот двадцять сім тисяч триста тридцять шість грн. 07 коп.)</t>
  </si>
  <si>
    <t xml:space="preserve">Розподіл електричної енергії за адресою: 04119, м. Київ, вул. Дегтярівська, 11г </t>
  </si>
  <si>
    <t>Розподіл електричної енергії за адресою: 04119, м. Київ, вул. Дегтярівська, 11а</t>
  </si>
  <si>
    <t>Розподіл (передача) електричної енергії (послуги із забезпечення перетікань реактивної електричної енергії)</t>
  </si>
  <si>
    <r>
      <t>Код   ДК 021: 2015 65300000-6</t>
    </r>
    <r>
      <rPr>
        <sz val="9"/>
        <color indexed="8"/>
        <rFont val="Times New Roman"/>
        <family val="1"/>
        <charset val="204"/>
      </rPr>
      <t xml:space="preserve">  Розподіл електричної енергії та супутні послуги (65310000-9  Розподіл електричної енергії)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</si>
  <si>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</si>
  <si>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t xml:space="preserve">грн. (один мільйон чотириста сімдесят дев’ять тисяч дев’ятсот дев’яносто дев’ять гривень 60 копійок.)                             </t>
  </si>
  <si>
    <t>грн. (двадцять п'ять  тисяч сто вісімдесят дев'ять грн. 81 коп.)</t>
  </si>
  <si>
    <t>Розподіл електричної енергії за адресою: Київська обл., Вишгородський р-н. с.Лютіж, Урочище Туровча 1  ПрАТ "ДТЕК КИЇВСЬКІ РЕГІОНАЛЬНІ ЕЛЕКТРОМЕРЕЖІ"</t>
  </si>
  <si>
    <r>
      <t>Код  ДК 021: 2015 09310000-5</t>
    </r>
    <r>
      <rPr>
        <sz val="9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</si>
  <si>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r>
      <t xml:space="preserve">Код ДК 021:2015  70330000 -3 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</si>
  <si>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переговорна процедура (скорочена)</t>
  </si>
  <si>
    <t>Розподіл  електричної енергії (послуги із забезпечення перетікань реактивної електричної енергії)</t>
  </si>
  <si>
    <t>грн. (два мільйона  чотири тисячі сімсот сорок гривень 88 коп)</t>
  </si>
  <si>
    <r>
      <rPr>
        <sz val="8"/>
        <color rgb="FFFF0000"/>
        <rFont val="Times New Roman"/>
        <family val="1"/>
        <charset val="204"/>
      </rPr>
      <t xml:space="preserve">остання надія </t>
    </r>
    <r>
      <rPr>
        <sz val="8"/>
        <color indexed="8"/>
        <rFont val="Times New Roman"/>
        <family val="1"/>
        <charset val="204"/>
      </rPr>
      <t xml:space="preserve">                              Постачання електричної енергії  за адресами: м. Київ, вул.Дегтярівська, 11-Гм. Київ, вул.Дегтярівська, 11-А,вул.Саксаганського, 66, Київська обл., Вишгородський р-н. с.Лютіж, Урочище Туровча 1</t>
    </r>
  </si>
  <si>
    <t>лютий</t>
  </si>
  <si>
    <t>Переговорна процедура закупівлі (скорочена)</t>
  </si>
  <si>
    <t>Всього за КЕКВ 2271 " Оплата теплопостачання"</t>
  </si>
  <si>
    <t xml:space="preserve">Переговорна процедура закупівлі </t>
  </si>
  <si>
    <t>(65110000-7 Розподіл води)</t>
  </si>
  <si>
    <t>(90430000-0  Послуги з відведення стічних вод)</t>
  </si>
  <si>
    <t xml:space="preserve"> гривень (00 грн. 00коп)</t>
  </si>
  <si>
    <t xml:space="preserve"> гривень (00 гривень 00коп)</t>
  </si>
  <si>
    <t>Всього за КЕКВ 2272 „ Оплата водопостачання та водовідведення”</t>
  </si>
  <si>
    <t xml:space="preserve"> грн. ( три мільйона п'ятсот п'ятдесят чотири тисячі п'ятсот п'ятдесят дев'ять  грн. 00 коп.)</t>
  </si>
  <si>
    <r>
      <t xml:space="preserve">Код  ДК 021: 2015 65110000-7         </t>
    </r>
    <r>
      <rPr>
        <sz val="9"/>
        <color indexed="8"/>
        <rFont val="Times New Roman"/>
        <family val="1"/>
        <charset val="204"/>
      </rPr>
      <t>Розподіл води</t>
    </r>
  </si>
  <si>
    <r>
      <t xml:space="preserve">Код  ДК 021: 2015 90430000-0                         </t>
    </r>
    <r>
      <rPr>
        <sz val="9"/>
        <color indexed="8"/>
        <rFont val="Times New Roman"/>
        <family val="1"/>
        <charset val="204"/>
      </rPr>
      <t>Послуги з відведення стічних вод</t>
    </r>
  </si>
  <si>
    <r>
      <t>Код ДК 021: 2015 09320000-8</t>
    </r>
    <r>
      <rPr>
        <sz val="9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</si>
  <si>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r>
      <t xml:space="preserve">Послуги з централізованого </t>
    </r>
    <r>
      <rPr>
        <b/>
        <sz val="9"/>
        <color indexed="8"/>
        <rFont val="Times New Roman"/>
        <family val="1"/>
        <charset val="204"/>
      </rPr>
      <t xml:space="preserve">водопостачання </t>
    </r>
  </si>
  <si>
    <t xml:space="preserve">загальний фонд КПКВ 3506010                                                       (Послуги з централізованого водопостачання за адресами: м. Київ, вул.Дегтярівська, 11-Г; вул Дегтярівська 11А; вул.Саксаганського,66) 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</si>
  <si>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централізованого водовідведення</t>
    </r>
    <r>
      <rPr>
        <sz val="9"/>
        <color indexed="8"/>
        <rFont val="Times New Roman"/>
        <family val="1"/>
        <charset val="204"/>
      </rPr>
      <t xml:space="preserve">  </t>
    </r>
  </si>
  <si>
    <t>загальний фонд КПКВ 3506010                                      (Послуги з централізованого  водовідведення за адресами: м. Київ, вул.Дегтярівська, 11-Г; вул Дегтярівська 11А; вул.Саксаганського,66)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</si>
  <si>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водопостачання</t>
    </r>
    <r>
      <rPr>
        <sz val="9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</si>
  <si>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Код  ДК 021: 2015 65110000-7                        </t>
    </r>
    <r>
      <rPr>
        <sz val="9"/>
        <color indexed="8"/>
        <rFont val="Times New Roman"/>
        <family val="1"/>
        <charset val="204"/>
      </rPr>
      <t xml:space="preserve"> Розподіл води</t>
    </r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</si>
  <si>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(20 %- додаткова угода анулюється  у зв'язку з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проведенням переговорної процедури )</t>
    </r>
  </si>
  <si>
    <r>
      <t xml:space="preserve">Послуги з </t>
    </r>
    <r>
      <rPr>
        <b/>
        <sz val="9"/>
        <color indexed="8"/>
        <rFont val="Times New Roman"/>
        <family val="1"/>
        <charset val="204"/>
      </rPr>
      <t>водовідведення</t>
    </r>
    <r>
      <rPr>
        <sz val="9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</si>
  <si>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r>
      <t>загальний фонд КПКВ 3506010</t>
    </r>
    <r>
      <rPr>
        <b/>
        <sz val="9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</si>
  <si>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 грн. (двісті сорок  одна   тисяча чотирнадцять  грн. 67 коп.)</t>
  </si>
  <si>
    <t xml:space="preserve"> грн. (двісті тридцять дві тисячі сімсот п'ятдесят п'ять  грн. 00 коп.)</t>
  </si>
  <si>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</si>
  <si>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</si>
  <si>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3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</si>
  <si>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t xml:space="preserve"> грн. (триста двадцять шість  тисяч вісімсот п'ятдесят шість грн. 00 коп.)</t>
  </si>
  <si>
    <t xml:space="preserve"> грн. (двісті чотири тисячі двісті вісімдесят п'ять  грн. 00 коп.)</t>
  </si>
  <si>
    <t>загальний фонд КПКВ 3506010                                        адреса постачання:   лот1:   04119, м. Київ, вул. Дегтярівська, 11г; лот2: 04119, м. Київ, вул. Дегтярівська, 11а; лот 3: 01033, м. Київ, вул. Саксаганського, 66</t>
  </si>
  <si>
    <r>
      <t>Лот -1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 </t>
    </r>
    <r>
      <rPr>
        <sz val="9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</si>
  <si>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провайдерів(72410000-7 -Послуги провайдерів)</t>
    </r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</si>
  <si>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№3 від 18.03.2021,  ЛОТ1- основний канал)</t>
    </r>
  </si>
  <si>
    <t xml:space="preserve">грн. (сто п'ятдесят одна тисяча сто п'ятдесят дві грн. 56 коп.) </t>
  </si>
  <si>
    <t>лютий 2022 р.</t>
  </si>
  <si>
    <t>(64210000-1 -Послуги телефонного зв'язку та передачі даних)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</si>
  <si>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№12 від 10.06.2021)</t>
    </r>
  </si>
  <si>
    <t xml:space="preserve">грн.(два мільйона двісті сорок девя'ть  тисяч триста двадцять п'ять  грн. 37 коп.)   </t>
  </si>
  <si>
    <t>Послуги поштові у межах зобов'язання щодо надання універсальних послуг (поштові відправлення з використанням маркувальної машини (ДК 021:2015   64110000-0 - Поштові послуги))</t>
  </si>
  <si>
    <r>
      <t>Код ДК 021:2015   64110000-0 -</t>
    </r>
    <r>
      <rPr>
        <sz val="9"/>
        <color indexed="8"/>
        <rFont val="Times New Roman"/>
        <family val="1"/>
        <charset val="204"/>
      </rPr>
      <t>Поштові послуги (64110000-0 -Поштові послуги)</t>
    </r>
  </si>
  <si>
    <t>Переговорна процедура</t>
  </si>
  <si>
    <t xml:space="preserve">грн. (шістсот  тисяч   гривень 00 коп.)                        </t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</si>
  <si>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 (72410000-7 -Послуги провайдерів)</t>
    </r>
  </si>
  <si>
    <t>Відкриті торги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</si>
  <si>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Лот1 - 811 083,88 грн.; Лот 2 - 506 149,96 грн.</t>
    </r>
  </si>
  <si>
    <r>
      <t>Послуги провайдерів за кодом ДК 021:2015  72410000-7  Лот -1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канал); </t>
    </r>
    <r>
      <rPr>
        <sz val="9"/>
        <color indexed="8"/>
        <rFont val="Times New Roman"/>
        <family val="1"/>
        <charset val="204"/>
      </rPr>
      <t xml:space="preserve"> Лот-2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</si>
  <si>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 xml:space="preserve">грн. (три мільйона  дев'ятсот п'ятдесят одна тисяча сімдесят дві грн. 00 коп.)                     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</si>
  <si>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 4 від на 22.03.2021,  ЛОТ2 - резервний канал)</t>
    </r>
  </si>
  <si>
    <t xml:space="preserve">грн. (вісімдесят вісім тисяч чотириста грн. 00 коп.) </t>
  </si>
  <si>
    <t>Послуги  за кодом ДК 021:2015 - 90510000-5 (Утилізація сміття та поводження зі сміттям)</t>
  </si>
  <si>
    <r>
      <t>Код ДК 021:2015  90510000-5 -</t>
    </r>
    <r>
      <rPr>
        <sz val="9"/>
        <color indexed="8"/>
        <rFont val="Times New Roman"/>
        <family val="1"/>
        <charset val="204"/>
      </rPr>
      <t>Утилізація сміття та поводження зі сміттям (90510000-5 Утилізація сміття та поводження зі сміттям)</t>
    </r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</si>
  <si>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України, що розташовані за адресами: 04119, м. Київ, вул. Дегтярівська, 11а, вул. Дегтярівська, 11г, 01033, м. Київ, вул. Саксаганського, 66, 07352, Київська обл., Вишгородський р-н, с. Лютіж, урочище Туровча, 1)</t>
  </si>
  <si>
    <r>
      <t>Код ДК 021:2015  70330000-3 -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 (70330000-3  Послуги з управління нерухомістю, надавані на платній основі чи на договірних засадах)</t>
    </r>
  </si>
  <si>
    <t xml:space="preserve">загальний фонд КПКВ 3506010                                                 Місце надання послуги:  04119, м. Київ, вул. Дегтярівська, 11г, Дегтярівська 11а,  01033, м. Київ, вул. Саксаганського, 66, 07352, Київська обл., Вишгородський р-н, с. Лютіж, урочище Туровча, 1.
1 послуга
</t>
  </si>
  <si>
    <t xml:space="preserve">грн. (шість мільйонів сімдесят дві  тисячі  двісті грн. 40 коп.) </t>
  </si>
  <si>
    <t>Переговорна процедура (скорочена)</t>
  </si>
  <si>
    <t>квітень 2022 р.</t>
  </si>
  <si>
    <t xml:space="preserve">грн. (сто двадцять чотири  тисячі  дев'ятсот грн. 00 коп.) </t>
  </si>
  <si>
    <t>Всього за КЕКВ 2275 „Оплата інших енергоносіїв та інших комунальних послуг"</t>
  </si>
  <si>
    <t xml:space="preserve">загальний фонд КПКВ 3506010                                                 Місце надання послуги:  04119, м. Київ, вул. Дегтярівська, 11г, 01033, м. Київ, вул. Саксаганського, 66.
1 послуга
</t>
  </si>
  <si>
    <t xml:space="preserve">грн. (два мільйона двісті двадцять шість тисяч сто дев'яносто шість грн. 80 коп.) </t>
  </si>
  <si>
    <t>переговорна процедура     (скорочена)</t>
  </si>
  <si>
    <t>Код ДК 021: 2015 09320000-8 Пара, гаряча вода та пов'язана продукція     (09320000-8 Пара, гаряча вода та пов'язана продукція)</t>
  </si>
  <si>
    <t xml:space="preserve"> грн. ( сто дев'яносто чотири   тисячі сто сімдесят три  грн. 99 коп.)</t>
  </si>
  <si>
    <t>травень 2022р.</t>
  </si>
  <si>
    <t>загальний фонд КПКВ 3506010                                        адреса постачання:                             лот1:   04119, м. Київ,  вул. Дегтярівська, 11а; лот 2: 01033, м. Київ,                           вул. Саксаганського, 66</t>
  </si>
  <si>
    <t xml:space="preserve"> грн. (чотириста сорок дев'ять  тисяч двісті  грн. 64 коп.)</t>
  </si>
  <si>
    <t>червень 2022 р.</t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</si>
  <si>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України)</t>
  </si>
  <si>
    <t xml:space="preserve">грн. (два мільйона дев'ятсот шістдесят вісім  тисяч двісті шістдесят дві грн. 40 коп.) </t>
  </si>
  <si>
    <t xml:space="preserve">загальний фонд КПКВ 3506010                                                 Місце надання послуги:  04119, м. Київ, вул. Дегтярівська 11-г; Дегтярівська 11-а,  01033, м. Київ, вул. Саксаганського 66.
1 послуга
</t>
  </si>
  <si>
    <r>
      <t>Послуги провайдерів за кодом ДК 021:2015  72410000-7  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</t>
    </r>
  </si>
  <si>
    <r>
      <t xml:space="preserve">Послуги провайдерів за кодом ДК 021:2015  72410000-7  </t>
    </r>
    <r>
      <rPr>
        <sz val="9"/>
        <color indexed="8"/>
        <rFont val="Times New Roman"/>
        <family val="1"/>
        <charset val="204"/>
      </rPr>
      <t xml:space="preserve">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</si>
  <si>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>грн. (чотириста п'ятдесят чотири тисячі двісті сім грн. 82 коп.)</t>
  </si>
  <si>
    <t>грн. (один мільйон триста сімнадцять тисяч двісті тридцять три гривні 84 коп.)</t>
  </si>
  <si>
    <t>грн. (двісті шістдесят п'ять тисяч шістсот тридцять вісім грн. 71 коп.)</t>
  </si>
  <si>
    <t>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</t>
  </si>
  <si>
    <r>
      <rPr>
        <b/>
        <sz val="9"/>
        <color indexed="8"/>
        <rFont val="Times New Roman"/>
        <family val="1"/>
        <charset val="204"/>
      </rPr>
      <t>Код ДК 021:2015 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 (Works for complete or part construction and civil engineering work)</t>
    </r>
  </si>
  <si>
    <t>серпень 2022 р.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</si>
  <si>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Лот1 - 356 876,06 грн.; Лот 2 - 240 511,25 грн.</t>
    </r>
  </si>
  <si>
    <t xml:space="preserve">грн. (п'ятсот дев'яносто сім тисяч  триста вісімдесят сім грн. 31 коп.)                         </t>
  </si>
  <si>
    <t>вересень 2022 р.</t>
  </si>
  <si>
    <t>євро (шість мільйонів вісімсот дев'яносто дев'ять тисяч сімсот євро)</t>
  </si>
  <si>
    <t xml:space="preserve">Джерело фінансування - Відповідно до Договору між Урядом України та Урядом Республіки Польща про надання кредиту на умовах пов’язаної допомоги від 09.09.2015, ратифікованого Законом України від 3 лютого 2016 року  № 977-VІІІ </t>
  </si>
  <si>
    <t>Електрична енергія Код  ДК 021:2015 - 09310000-5 Електрична енергія</t>
  </si>
  <si>
    <t>грн. (один мільйон  дев'яносто дев'ять тисяч дев'ятсот дев'яносто шість гривень 84 коп)</t>
  </si>
  <si>
    <t>Постачання електричної енергії  за адресами: м. Київ, вул.Дегтярівська, 11-Г, м. Київ, вул.Дегтярівська, 11-А, м. Київ вул.Саксаганського, 66, Київська обл., Вишгородський р-н. с.Лютіж, Урочище Туровча 1</t>
  </si>
  <si>
    <t>Послуги із супроводження та технічної підтримки автоматизованої системи автоматизації обліку та документообігу Державної митної служби України (Послуги, пов’язані з програмним забезпеченням 
код ДК 021:2015 – 72260000-5</t>
  </si>
  <si>
    <r>
      <rPr>
        <b/>
        <sz val="9"/>
        <color indexed="8"/>
        <rFont val="Times New Roman"/>
        <family val="1"/>
        <charset val="204"/>
      </rPr>
      <t>Код ДК 021:2015  70330000-3</t>
    </r>
    <r>
      <rPr>
        <sz val="9"/>
        <color indexed="8"/>
        <rFont val="Times New Roman"/>
        <family val="1"/>
        <charset val="204"/>
      </rPr>
      <t xml:space="preserve"> -Послуги з управління нерухомістю, надавані на платній основі чи на договірних засадах </t>
    </r>
  </si>
  <si>
    <t>(Послуги з обслуговування програмного забезпечення -  за кодом ДК 021:2015 -72261000-2)</t>
  </si>
  <si>
    <r>
      <t xml:space="preserve">Код  ДК 021:2015-72260000-5  </t>
    </r>
    <r>
      <rPr>
        <sz val="9"/>
        <color indexed="8"/>
        <rFont val="Times New Roman"/>
        <family val="1"/>
        <charset val="204"/>
      </rPr>
      <t xml:space="preserve">Послуги, пов’язані з програмним забезпеченням </t>
    </r>
    <r>
      <rPr>
        <b/>
        <sz val="9"/>
        <color indexed="8"/>
        <rFont val="Times New Roman"/>
        <family val="1"/>
        <charset val="204"/>
      </rPr>
      <t xml:space="preserve">
</t>
    </r>
  </si>
  <si>
    <t xml:space="preserve">грн. (шістсот шістдесят вісім  тисяч дев'ятсот сімнадцть грн. 00 коп.) </t>
  </si>
  <si>
    <t xml:space="preserve">загальний фонд КПКВ 3506010                                                 Місце надання послуги:  04119, м. Київ, вул. Дегтярівська 11-г
1 послуга
</t>
  </si>
  <si>
    <r>
      <t>Код 021: 2015 22820000-4</t>
    </r>
    <r>
      <rPr>
        <sz val="9"/>
        <color indexed="8"/>
        <rFont val="Times New Roman"/>
        <family val="1"/>
        <charset val="204"/>
      </rPr>
      <t xml:space="preserve"> Бланки (22820000-4 Бланки)</t>
    </r>
  </si>
  <si>
    <t>Всього за КЕКВ 2210„Предмети, матеріали, обладнання та інвентар</t>
  </si>
  <si>
    <t xml:space="preserve">грн. (двісті шістдесят шість  тисяч вісімсот дев'тнадцять  гривень 76 коп.)                            </t>
  </si>
  <si>
    <t>Папір офісний А4</t>
  </si>
  <si>
    <r>
      <t xml:space="preserve">Код 021: 2015 </t>
    </r>
    <r>
      <rPr>
        <sz val="9"/>
        <color indexed="8"/>
        <rFont val="Times New Roman"/>
        <family val="1"/>
        <charset val="204"/>
      </rPr>
      <t>30190000-7 Офісне устаткування та приладдя різне
(30197630-1 - Папір для друку)</t>
    </r>
  </si>
  <si>
    <t xml:space="preserve">грн. (шістсот п'ятдесят одна тисяча вісімсот сорок  гривень 00 коп.)                            </t>
  </si>
  <si>
    <r>
      <t>загальний фонд КПКВ 3506010</t>
    </r>
    <r>
      <rPr>
        <sz val="9"/>
        <color rgb="FFFF0000"/>
        <rFont val="Times New Roman"/>
        <family val="1"/>
        <charset val="204"/>
      </rPr>
      <t xml:space="preserve"> </t>
    </r>
  </si>
  <si>
    <t>Конверти</t>
  </si>
  <si>
    <r>
      <t xml:space="preserve">Код 021: 2015 </t>
    </r>
    <r>
      <rPr>
        <sz val="9"/>
        <color indexed="8"/>
        <rFont val="Times New Roman"/>
        <family val="1"/>
        <charset val="204"/>
      </rPr>
      <t>30190000-7 Офісне устаткування та приладдя різне
(30199230-1 - Конверти)</t>
    </r>
  </si>
  <si>
    <t>жовтень</t>
  </si>
  <si>
    <t xml:space="preserve">грн. (двадцять дві тисячі дев'ятсот гривень 00 коп.)                            </t>
  </si>
  <si>
    <t>Бланки (Бланки сертифікатів загальної  гарантії, Бланки сертифікатів звільнення від гарантії, Бланки сертифікатів з перевезення (походження) товару EUR.1) Код 021: 2015 22820000-4 Бланки (22820000-4 Бланки)</t>
  </si>
  <si>
    <t>загальний фонд КПКВ 3506010 (Бланки сертифікатів загальної гарантії - 500 шт., Бланки сертифікатів звільнення від гарантії - 100 шт., Бланки сертифікатів з перевезення (походження) товару EUR.1 - 250 000 шт.) за кодом ДК 021:2015 «Єдиний закупівельний словник» – 22820000-4 Бланки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</si>
</sst>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9"/>
      <color indexed="8"/>
      <name val="Times Roman"/>
      <family val="1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4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4" fontId="10" fillId="0" borderId="0" xfId="0" applyNumberFormat="1" applyFont="1"/>
    <xf numFmtId="4" fontId="5" fillId="0" borderId="0" xfId="0" applyNumberFormat="1" applyFont="1"/>
    <xf numFmtId="4" fontId="4" fillId="2" borderId="2" xfId="0" applyNumberFormat="1" applyFont="1" applyFill="1" applyBorder="1" applyAlignment="1">
      <alignment horizontal="center" vertical="center" wrapText="1"/>
    </xf>
    <xf numFmtId="4" fontId="13" fillId="0" borderId="0" xfId="0" applyNumberFormat="1" applyFont="1"/>
    <xf numFmtId="4" fontId="8" fillId="0" borderId="0" xfId="0" applyNumberFormat="1" applyFont="1"/>
    <xf numFmtId="0" fontId="14" fillId="0" borderId="0" xfId="0" applyFont="1"/>
    <xf numFmtId="0" fontId="8" fillId="0" borderId="0" xfId="0" applyFont="1"/>
    <xf numFmtId="4" fontId="3" fillId="5" borderId="2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top" wrapText="1"/>
    </xf>
    <xf numFmtId="4" fontId="15" fillId="0" borderId="0" xfId="0" applyNumberFormat="1" applyFont="1"/>
    <xf numFmtId="4" fontId="16" fillId="0" borderId="0" xfId="0" applyNumberFormat="1" applyFont="1"/>
    <xf numFmtId="0" fontId="1" fillId="4" borderId="23" xfId="0" applyFont="1" applyFill="1" applyBorder="1" applyAlignment="1">
      <alignment vertical="center" wrapText="1"/>
    </xf>
    <xf numFmtId="4" fontId="17" fillId="0" borderId="0" xfId="0" applyNumberFormat="1" applyFont="1"/>
    <xf numFmtId="0" fontId="4" fillId="4" borderId="7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left" vertical="top"/>
    </xf>
    <xf numFmtId="0" fontId="5" fillId="5" borderId="0" xfId="0" applyFont="1" applyFill="1"/>
    <xf numFmtId="0" fontId="8" fillId="5" borderId="0" xfId="0" applyFont="1" applyFill="1"/>
    <xf numFmtId="0" fontId="1" fillId="5" borderId="8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 wrapText="1"/>
    </xf>
    <xf numFmtId="49" fontId="8" fillId="5" borderId="0" xfId="0" applyNumberFormat="1" applyFont="1" applyFill="1"/>
    <xf numFmtId="0" fontId="1" fillId="0" borderId="1" xfId="0" applyFont="1" applyFill="1" applyBorder="1" applyAlignment="1">
      <alignment vertical="top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7" fillId="4" borderId="0" xfId="0" applyNumberFormat="1" applyFont="1" applyFill="1"/>
    <xf numFmtId="0" fontId="1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0" xfId="0" applyFont="1" applyFill="1"/>
    <xf numFmtId="49" fontId="1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49" fontId="8" fillId="0" borderId="0" xfId="0" applyNumberFormat="1" applyFont="1" applyFill="1"/>
    <xf numFmtId="4" fontId="13" fillId="4" borderId="0" xfId="0" applyNumberFormat="1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20" fillId="0" borderId="24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top" wrapText="1"/>
    </xf>
    <xf numFmtId="4" fontId="4" fillId="2" borderId="25" xfId="0" applyNumberFormat="1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vertical="top" wrapText="1"/>
    </xf>
    <xf numFmtId="0" fontId="9" fillId="2" borderId="26" xfId="0" applyFont="1" applyFill="1" applyBorder="1" applyAlignment="1">
      <alignment vertical="top" wrapText="1"/>
    </xf>
    <xf numFmtId="0" fontId="21" fillId="0" borderId="2" xfId="0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/>
    <xf numFmtId="4" fontId="5" fillId="0" borderId="0" xfId="0" applyNumberFormat="1" applyFont="1" applyFill="1"/>
    <xf numFmtId="0" fontId="2" fillId="0" borderId="2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23" fillId="0" borderId="0" xfId="0" applyFont="1" applyFill="1"/>
    <xf numFmtId="4" fontId="24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top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" fontId="11" fillId="5" borderId="3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top" wrapText="1"/>
    </xf>
    <xf numFmtId="4" fontId="11" fillId="6" borderId="2" xfId="0" applyNumberFormat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center" vertical="center" wrapText="1"/>
    </xf>
    <xf numFmtId="4" fontId="11" fillId="4" borderId="33" xfId="0" applyNumberFormat="1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top" wrapText="1"/>
    </xf>
    <xf numFmtId="0" fontId="26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vertical="top" wrapText="1"/>
    </xf>
    <xf numFmtId="0" fontId="4" fillId="0" borderId="35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5" fillId="7" borderId="0" xfId="0" applyFont="1" applyFill="1"/>
    <xf numFmtId="0" fontId="4" fillId="2" borderId="36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vertical="center" wrapText="1"/>
    </xf>
    <xf numFmtId="0" fontId="9" fillId="2" borderId="38" xfId="0" applyFont="1" applyFill="1" applyBorder="1" applyAlignment="1">
      <alignment vertical="top" wrapText="1"/>
    </xf>
    <xf numFmtId="4" fontId="4" fillId="2" borderId="37" xfId="0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vertical="top" wrapText="1"/>
    </xf>
    <xf numFmtId="0" fontId="9" fillId="2" borderId="12" xfId="0" applyFont="1" applyFill="1" applyBorder="1" applyAlignment="1">
      <alignment vertical="top" wrapText="1"/>
    </xf>
    <xf numFmtId="0" fontId="4" fillId="5" borderId="24" xfId="0" applyFont="1" applyFill="1" applyBorder="1" applyAlignment="1">
      <alignment vertical="top" wrapText="1"/>
    </xf>
    <xf numFmtId="0" fontId="4" fillId="5" borderId="35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49" fontId="1" fillId="5" borderId="15" xfId="0" applyNumberFormat="1" applyFont="1" applyFill="1" applyBorder="1" applyAlignment="1">
      <alignment horizontal="center" vertical="center" wrapText="1"/>
    </xf>
    <xf numFmtId="49" fontId="1" fillId="5" borderId="14" xfId="0" applyNumberFormat="1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center" vertical="center" wrapText="1"/>
    </xf>
    <xf numFmtId="49" fontId="1" fillId="5" borderId="2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5" borderId="32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49" fontId="1" fillId="0" borderId="16" xfId="0" applyNumberFormat="1" applyFont="1" applyFill="1" applyBorder="1" applyAlignment="1">
      <alignment horizontal="center" vertical="center" wrapText="1"/>
    </xf>
    <xf numFmtId="17" fontId="1" fillId="0" borderId="8" xfId="0" applyNumberFormat="1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9"/>
  <sheetViews>
    <sheetView tabSelected="1" view="pageBreakPreview" topLeftCell="A92" zoomScaleSheetLayoutView="100" workbookViewId="0">
      <selection activeCell="E102" sqref="E102"/>
    </sheetView>
  </sheetViews>
  <sheetFormatPr defaultRowHeight="12"/>
  <cols>
    <col min="1" max="1" width="42" style="3" customWidth="1"/>
    <col min="2" max="2" width="25.7109375" style="3" customWidth="1"/>
    <col min="3" max="3" width="10.28515625" style="3" customWidth="1"/>
    <col min="4" max="4" width="25.7109375" style="3" customWidth="1"/>
    <col min="5" max="5" width="12.28515625" style="3" customWidth="1"/>
    <col min="6" max="6" width="13.42578125" style="3" customWidth="1"/>
    <col min="7" max="8" width="19.140625" style="3" customWidth="1"/>
    <col min="9" max="9" width="15.28515625" style="3" customWidth="1"/>
    <col min="10" max="10" width="15.7109375" style="3" customWidth="1"/>
    <col min="11" max="11" width="19.5703125" style="3" bestFit="1" customWidth="1"/>
    <col min="12" max="12" width="22" style="3" bestFit="1" customWidth="1"/>
    <col min="13" max="16384" width="9.140625" style="3"/>
  </cols>
  <sheetData>
    <row r="3" spans="1:10">
      <c r="A3" s="199" t="s">
        <v>11</v>
      </c>
      <c r="B3" s="199"/>
      <c r="C3" s="199"/>
      <c r="D3" s="199"/>
      <c r="E3" s="199"/>
      <c r="F3" s="199"/>
      <c r="G3" s="199"/>
    </row>
    <row r="4" spans="1:10">
      <c r="A4" s="199" t="s">
        <v>14</v>
      </c>
      <c r="B4" s="199"/>
      <c r="C4" s="199"/>
      <c r="D4" s="199"/>
      <c r="E4" s="199"/>
      <c r="F4" s="199"/>
      <c r="G4" s="4">
        <v>20</v>
      </c>
    </row>
    <row r="5" spans="1:10">
      <c r="A5" s="200" t="s">
        <v>9</v>
      </c>
      <c r="B5" s="200"/>
      <c r="C5" s="200"/>
      <c r="D5" s="200"/>
      <c r="E5" s="200"/>
      <c r="F5" s="200"/>
      <c r="G5" s="200"/>
    </row>
    <row r="6" spans="1:10">
      <c r="A6" s="5"/>
      <c r="B6" s="200" t="s">
        <v>1</v>
      </c>
      <c r="C6" s="200"/>
      <c r="D6" s="200"/>
      <c r="E6" s="200"/>
      <c r="F6" s="5"/>
      <c r="G6" s="5"/>
    </row>
    <row r="7" spans="1:10" ht="12.75" thickBot="1">
      <c r="A7" s="201" t="s">
        <v>0</v>
      </c>
      <c r="B7" s="201"/>
      <c r="C7" s="201"/>
      <c r="D7" s="201"/>
      <c r="E7" s="201"/>
      <c r="F7" s="201"/>
      <c r="G7" s="201"/>
    </row>
    <row r="8" spans="1:10" ht="66" customHeight="1" thickBot="1">
      <c r="A8" s="6" t="s">
        <v>28</v>
      </c>
      <c r="B8" s="7" t="s">
        <v>29</v>
      </c>
      <c r="C8" s="7" t="s">
        <v>30</v>
      </c>
      <c r="D8" s="7" t="s">
        <v>31</v>
      </c>
      <c r="E8" s="8" t="s">
        <v>32</v>
      </c>
      <c r="F8" s="8" t="s">
        <v>33</v>
      </c>
      <c r="G8" s="9" t="s">
        <v>34</v>
      </c>
    </row>
    <row r="9" spans="1:10" ht="28.5" customHeight="1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</row>
    <row r="10" spans="1:10" s="43" customFormat="1" ht="88.5" customHeight="1">
      <c r="A10" s="156" t="s">
        <v>67</v>
      </c>
      <c r="B10" s="209" t="s">
        <v>72</v>
      </c>
      <c r="C10" s="177">
        <v>2240</v>
      </c>
      <c r="D10" s="41">
        <v>1479999.6</v>
      </c>
      <c r="E10" s="170" t="s">
        <v>23</v>
      </c>
      <c r="F10" s="177" t="s">
        <v>26</v>
      </c>
      <c r="G10" s="168" t="s">
        <v>24</v>
      </c>
      <c r="H10" s="64"/>
    </row>
    <row r="11" spans="1:10" s="43" customFormat="1" ht="59.25" customHeight="1">
      <c r="A11" s="157"/>
      <c r="B11" s="210"/>
      <c r="C11" s="149"/>
      <c r="D11" s="68" t="s">
        <v>68</v>
      </c>
      <c r="E11" s="171"/>
      <c r="F11" s="149"/>
      <c r="G11" s="169"/>
      <c r="J11" s="65"/>
    </row>
    <row r="12" spans="1:10" s="43" customFormat="1" ht="60.75" customHeight="1">
      <c r="A12" s="150" t="s">
        <v>22</v>
      </c>
      <c r="B12" s="40" t="s">
        <v>12</v>
      </c>
      <c r="C12" s="48">
        <v>2240</v>
      </c>
      <c r="D12" s="41">
        <v>2882864.62</v>
      </c>
      <c r="E12" s="170" t="s">
        <v>23</v>
      </c>
      <c r="F12" s="177" t="s">
        <v>26</v>
      </c>
      <c r="G12" s="168" t="s">
        <v>24</v>
      </c>
      <c r="H12" s="42"/>
    </row>
    <row r="13" spans="1:10" s="43" customFormat="1" ht="55.5" customHeight="1">
      <c r="A13" s="151"/>
      <c r="B13" s="39" t="s">
        <v>27</v>
      </c>
      <c r="C13" s="44"/>
      <c r="D13" s="45" t="s">
        <v>25</v>
      </c>
      <c r="E13" s="171"/>
      <c r="F13" s="149"/>
      <c r="G13" s="169"/>
      <c r="H13" s="46"/>
    </row>
    <row r="14" spans="1:10" s="43" customFormat="1" ht="39" customHeight="1">
      <c r="A14" s="150" t="s">
        <v>107</v>
      </c>
      <c r="B14" s="86" t="s">
        <v>108</v>
      </c>
      <c r="C14" s="87">
        <v>2240</v>
      </c>
      <c r="D14" s="90">
        <v>151152.56</v>
      </c>
      <c r="E14" s="170" t="s">
        <v>23</v>
      </c>
      <c r="F14" s="148" t="s">
        <v>111</v>
      </c>
      <c r="G14" s="168" t="s">
        <v>109</v>
      </c>
    </row>
    <row r="15" spans="1:10" s="43" customFormat="1" ht="96.75" customHeight="1">
      <c r="A15" s="151"/>
      <c r="B15" s="88"/>
      <c r="C15" s="89"/>
      <c r="D15" s="66" t="s">
        <v>110</v>
      </c>
      <c r="E15" s="171"/>
      <c r="F15" s="149"/>
      <c r="G15" s="169"/>
      <c r="H15" s="42"/>
    </row>
    <row r="16" spans="1:10" s="31" customFormat="1" ht="39" customHeight="1">
      <c r="A16" s="160" t="s">
        <v>107</v>
      </c>
      <c r="B16" s="114" t="s">
        <v>108</v>
      </c>
      <c r="C16" s="119">
        <v>2240</v>
      </c>
      <c r="D16" s="110">
        <v>88400</v>
      </c>
      <c r="E16" s="173" t="s">
        <v>23</v>
      </c>
      <c r="F16" s="164" t="s">
        <v>111</v>
      </c>
      <c r="G16" s="165" t="s">
        <v>124</v>
      </c>
    </row>
    <row r="17" spans="1:8" s="31" customFormat="1" ht="96.75" customHeight="1">
      <c r="A17" s="161"/>
      <c r="B17" s="112"/>
      <c r="C17" s="120"/>
      <c r="D17" s="56" t="s">
        <v>125</v>
      </c>
      <c r="E17" s="174"/>
      <c r="F17" s="163"/>
      <c r="G17" s="166"/>
      <c r="H17" s="32"/>
    </row>
    <row r="18" spans="1:8" s="43" customFormat="1" ht="94.5" customHeight="1">
      <c r="A18" s="150" t="s">
        <v>22</v>
      </c>
      <c r="B18" s="40" t="s">
        <v>12</v>
      </c>
      <c r="C18" s="85">
        <v>2240</v>
      </c>
      <c r="D18" s="41">
        <v>2249325.37</v>
      </c>
      <c r="E18" s="170" t="s">
        <v>23</v>
      </c>
      <c r="F18" s="148" t="s">
        <v>111</v>
      </c>
      <c r="G18" s="168" t="s">
        <v>113</v>
      </c>
      <c r="H18" s="42"/>
    </row>
    <row r="19" spans="1:8" s="43" customFormat="1" ht="42" customHeight="1">
      <c r="A19" s="151"/>
      <c r="B19" s="39" t="s">
        <v>112</v>
      </c>
      <c r="C19" s="44"/>
      <c r="D19" s="45" t="s">
        <v>114</v>
      </c>
      <c r="E19" s="171"/>
      <c r="F19" s="149"/>
      <c r="G19" s="169"/>
      <c r="H19" s="46"/>
    </row>
    <row r="20" spans="1:8" s="31" customFormat="1" ht="69" customHeight="1">
      <c r="A20" s="160" t="s">
        <v>15</v>
      </c>
      <c r="B20" s="22" t="s">
        <v>12</v>
      </c>
      <c r="C20" s="33">
        <v>2240</v>
      </c>
      <c r="D20" s="20">
        <v>22117135.379999999</v>
      </c>
      <c r="E20" s="167" t="s">
        <v>17</v>
      </c>
      <c r="F20" s="162" t="s">
        <v>21</v>
      </c>
      <c r="G20" s="165" t="s">
        <v>16</v>
      </c>
      <c r="H20" s="32"/>
    </row>
    <row r="21" spans="1:8" s="31" customFormat="1" ht="74.25" customHeight="1">
      <c r="A21" s="161"/>
      <c r="B21" s="50"/>
      <c r="C21" s="34"/>
      <c r="D21" s="2" t="s">
        <v>37</v>
      </c>
      <c r="E21" s="167"/>
      <c r="F21" s="163"/>
      <c r="G21" s="166"/>
      <c r="H21" s="35"/>
    </row>
    <row r="22" spans="1:8" s="31" customFormat="1" ht="34.5" customHeight="1">
      <c r="A22" s="188" t="s">
        <v>115</v>
      </c>
      <c r="B22" s="22" t="s">
        <v>116</v>
      </c>
      <c r="C22" s="109">
        <v>2240</v>
      </c>
      <c r="D22" s="110">
        <v>600000</v>
      </c>
      <c r="E22" s="211" t="s">
        <v>117</v>
      </c>
      <c r="F22" s="148" t="s">
        <v>111</v>
      </c>
      <c r="G22" s="111" t="s">
        <v>4</v>
      </c>
      <c r="H22" s="32"/>
    </row>
    <row r="23" spans="1:8" s="31" customFormat="1" ht="29.25" customHeight="1">
      <c r="A23" s="161"/>
      <c r="B23" s="112"/>
      <c r="C23" s="108"/>
      <c r="D23" s="2" t="s">
        <v>118</v>
      </c>
      <c r="E23" s="174"/>
      <c r="F23" s="149"/>
      <c r="G23" s="113"/>
    </row>
    <row r="24" spans="1:8" s="31" customFormat="1" ht="39" customHeight="1">
      <c r="A24" s="160" t="s">
        <v>122</v>
      </c>
      <c r="B24" s="114" t="s">
        <v>119</v>
      </c>
      <c r="C24" s="109">
        <v>2240</v>
      </c>
      <c r="D24" s="110">
        <v>1317233.8400000001</v>
      </c>
      <c r="E24" s="162" t="s">
        <v>120</v>
      </c>
      <c r="F24" s="148" t="s">
        <v>111</v>
      </c>
      <c r="G24" s="172" t="s">
        <v>121</v>
      </c>
    </row>
    <row r="25" spans="1:8" s="31" customFormat="1" ht="47.25" customHeight="1">
      <c r="A25" s="161"/>
      <c r="B25" s="112"/>
      <c r="C25" s="108"/>
      <c r="D25" s="56" t="s">
        <v>151</v>
      </c>
      <c r="E25" s="163"/>
      <c r="F25" s="149"/>
      <c r="G25" s="166"/>
      <c r="H25" s="32"/>
    </row>
    <row r="26" spans="1:8" s="31" customFormat="1" ht="47.25" customHeight="1">
      <c r="A26" s="160" t="s">
        <v>122</v>
      </c>
      <c r="B26" s="114" t="s">
        <v>119</v>
      </c>
      <c r="C26" s="125">
        <v>2240</v>
      </c>
      <c r="D26" s="110">
        <v>597387.31000000006</v>
      </c>
      <c r="E26" s="162" t="s">
        <v>120</v>
      </c>
      <c r="F26" s="148" t="s">
        <v>155</v>
      </c>
      <c r="G26" s="172" t="s">
        <v>156</v>
      </c>
      <c r="H26" s="32"/>
    </row>
    <row r="27" spans="1:8" s="31" customFormat="1" ht="47.25" customHeight="1">
      <c r="A27" s="161"/>
      <c r="B27" s="112"/>
      <c r="C27" s="124"/>
      <c r="D27" s="56" t="s">
        <v>157</v>
      </c>
      <c r="E27" s="163"/>
      <c r="F27" s="149"/>
      <c r="G27" s="166"/>
      <c r="H27" s="32"/>
    </row>
    <row r="28" spans="1:8" s="31" customFormat="1" ht="47.25" customHeight="1">
      <c r="A28" s="160" t="s">
        <v>148</v>
      </c>
      <c r="B28" s="114" t="s">
        <v>119</v>
      </c>
      <c r="C28" s="123">
        <v>2240</v>
      </c>
      <c r="D28" s="110">
        <v>454207.82</v>
      </c>
      <c r="E28" s="170" t="s">
        <v>23</v>
      </c>
      <c r="F28" s="148" t="s">
        <v>144</v>
      </c>
      <c r="G28" s="172" t="s">
        <v>5</v>
      </c>
      <c r="H28" s="32"/>
    </row>
    <row r="29" spans="1:8" s="31" customFormat="1" ht="47.25" customHeight="1">
      <c r="A29" s="161"/>
      <c r="B29" s="112"/>
      <c r="C29" s="122"/>
      <c r="D29" s="56" t="s">
        <v>150</v>
      </c>
      <c r="E29" s="171"/>
      <c r="F29" s="149"/>
      <c r="G29" s="166"/>
      <c r="H29" s="32"/>
    </row>
    <row r="30" spans="1:8" s="31" customFormat="1" ht="47.25" customHeight="1">
      <c r="A30" s="160" t="s">
        <v>149</v>
      </c>
      <c r="B30" s="114" t="s">
        <v>119</v>
      </c>
      <c r="C30" s="123">
        <v>2240</v>
      </c>
      <c r="D30" s="110">
        <v>265638.71000000002</v>
      </c>
      <c r="E30" s="170" t="s">
        <v>23</v>
      </c>
      <c r="F30" s="148" t="s">
        <v>144</v>
      </c>
      <c r="G30" s="172" t="s">
        <v>5</v>
      </c>
      <c r="H30" s="32"/>
    </row>
    <row r="31" spans="1:8" s="31" customFormat="1" ht="47.25" customHeight="1">
      <c r="A31" s="161"/>
      <c r="B31" s="112"/>
      <c r="C31" s="122"/>
      <c r="D31" s="56" t="s">
        <v>152</v>
      </c>
      <c r="E31" s="171"/>
      <c r="F31" s="149"/>
      <c r="G31" s="166"/>
      <c r="H31" s="32"/>
    </row>
    <row r="32" spans="1:8" s="43" customFormat="1" ht="107.25" customHeight="1">
      <c r="A32" s="160" t="s">
        <v>128</v>
      </c>
      <c r="B32" s="86" t="s">
        <v>129</v>
      </c>
      <c r="C32" s="115">
        <v>2240</v>
      </c>
      <c r="D32" s="90">
        <v>6072200.4000000004</v>
      </c>
      <c r="E32" s="167" t="s">
        <v>17</v>
      </c>
      <c r="F32" s="148" t="s">
        <v>111</v>
      </c>
      <c r="G32" s="168" t="s">
        <v>130</v>
      </c>
    </row>
    <row r="33" spans="1:12" s="43" customFormat="1" ht="35.25" customHeight="1">
      <c r="A33" s="161"/>
      <c r="B33" s="88"/>
      <c r="C33" s="89"/>
      <c r="D33" s="66" t="s">
        <v>131</v>
      </c>
      <c r="E33" s="167"/>
      <c r="F33" s="149"/>
      <c r="G33" s="169"/>
      <c r="H33" s="42"/>
    </row>
    <row r="34" spans="1:12" s="43" customFormat="1" ht="107.25" customHeight="1">
      <c r="A34" s="160" t="s">
        <v>128</v>
      </c>
      <c r="B34" s="86" t="s">
        <v>129</v>
      </c>
      <c r="C34" s="115">
        <v>2240</v>
      </c>
      <c r="D34" s="90">
        <v>2226196.7999999998</v>
      </c>
      <c r="E34" s="167" t="s">
        <v>138</v>
      </c>
      <c r="F34" s="148" t="s">
        <v>133</v>
      </c>
      <c r="G34" s="168" t="s">
        <v>130</v>
      </c>
    </row>
    <row r="35" spans="1:12" s="43" customFormat="1" ht="35.25" customHeight="1">
      <c r="A35" s="161"/>
      <c r="B35" s="88"/>
      <c r="C35" s="89"/>
      <c r="D35" s="66" t="s">
        <v>137</v>
      </c>
      <c r="E35" s="167"/>
      <c r="F35" s="149"/>
      <c r="G35" s="169"/>
      <c r="H35" s="42"/>
    </row>
    <row r="36" spans="1:12" s="31" customFormat="1" ht="107.25" customHeight="1">
      <c r="A36" s="160" t="s">
        <v>145</v>
      </c>
      <c r="B36" s="160" t="s">
        <v>165</v>
      </c>
      <c r="C36" s="115">
        <v>2240</v>
      </c>
      <c r="D36" s="110">
        <v>2968262.4</v>
      </c>
      <c r="E36" s="173" t="s">
        <v>23</v>
      </c>
      <c r="F36" s="164" t="s">
        <v>144</v>
      </c>
      <c r="G36" s="165" t="s">
        <v>147</v>
      </c>
    </row>
    <row r="37" spans="1:12" s="31" customFormat="1" ht="35.25" customHeight="1">
      <c r="A37" s="161"/>
      <c r="B37" s="161"/>
      <c r="C37" s="120"/>
      <c r="D37" s="56" t="s">
        <v>146</v>
      </c>
      <c r="E37" s="174"/>
      <c r="F37" s="163"/>
      <c r="G37" s="166"/>
      <c r="H37" s="32"/>
    </row>
    <row r="38" spans="1:12" s="31" customFormat="1" ht="51.75" customHeight="1">
      <c r="A38" s="160" t="s">
        <v>164</v>
      </c>
      <c r="B38" s="40" t="s">
        <v>167</v>
      </c>
      <c r="C38" s="115">
        <v>2240</v>
      </c>
      <c r="D38" s="37">
        <v>668917</v>
      </c>
      <c r="E38" s="162" t="s">
        <v>2</v>
      </c>
      <c r="F38" s="164" t="s">
        <v>158</v>
      </c>
      <c r="G38" s="165" t="s">
        <v>169</v>
      </c>
    </row>
    <row r="39" spans="1:12" s="31" customFormat="1" ht="35.25" customHeight="1">
      <c r="A39" s="161"/>
      <c r="B39" s="39" t="s">
        <v>166</v>
      </c>
      <c r="C39" s="120"/>
      <c r="D39" s="56" t="s">
        <v>168</v>
      </c>
      <c r="E39" s="163"/>
      <c r="F39" s="163"/>
      <c r="G39" s="166"/>
      <c r="H39" s="32"/>
    </row>
    <row r="40" spans="1:12" ht="35.25" customHeight="1">
      <c r="A40" s="23" t="s">
        <v>3</v>
      </c>
      <c r="B40" s="10"/>
      <c r="C40" s="11"/>
      <c r="D40" s="15">
        <f>D10+D12+D14+D16+D18+D20+D22+D24+D26+D28+D30+D32+D34+D36+D38</f>
        <v>44138921.809999995</v>
      </c>
      <c r="E40" s="24"/>
      <c r="F40" s="24"/>
      <c r="G40" s="12"/>
      <c r="H40" s="25"/>
      <c r="I40" s="26"/>
      <c r="K40" s="17"/>
      <c r="L40" s="18"/>
    </row>
    <row r="41" spans="1:12" ht="39" customHeight="1">
      <c r="A41" s="160" t="s">
        <v>18</v>
      </c>
      <c r="B41" s="36" t="s">
        <v>42</v>
      </c>
      <c r="C41" s="208">
        <v>3142</v>
      </c>
      <c r="D41" s="37">
        <v>1700570</v>
      </c>
      <c r="E41" s="162" t="s">
        <v>2</v>
      </c>
      <c r="F41" s="162" t="s">
        <v>21</v>
      </c>
      <c r="G41" s="191" t="s">
        <v>19</v>
      </c>
      <c r="H41" s="38"/>
      <c r="I41" s="13"/>
      <c r="K41" s="14"/>
    </row>
    <row r="42" spans="1:12" ht="46.5" customHeight="1">
      <c r="A42" s="161"/>
      <c r="B42" s="39" t="s">
        <v>20</v>
      </c>
      <c r="C42" s="190"/>
      <c r="D42" s="56" t="s">
        <v>36</v>
      </c>
      <c r="E42" s="163"/>
      <c r="F42" s="163"/>
      <c r="G42" s="179"/>
      <c r="H42" s="38"/>
      <c r="I42" s="13"/>
      <c r="K42" s="14"/>
    </row>
    <row r="43" spans="1:12" ht="101.25" customHeight="1">
      <c r="A43" s="160" t="s">
        <v>47</v>
      </c>
      <c r="B43" s="49" t="s">
        <v>44</v>
      </c>
      <c r="C43" s="208">
        <v>3142</v>
      </c>
      <c r="D43" s="37">
        <v>195547525</v>
      </c>
      <c r="E43" s="51" t="s">
        <v>17</v>
      </c>
      <c r="F43" s="162" t="s">
        <v>21</v>
      </c>
      <c r="G43" s="191" t="s">
        <v>19</v>
      </c>
      <c r="H43" s="38"/>
      <c r="I43" s="13"/>
      <c r="K43" s="14"/>
    </row>
    <row r="44" spans="1:12" ht="54.75" customHeight="1">
      <c r="A44" s="161"/>
      <c r="B44" s="49" t="s">
        <v>46</v>
      </c>
      <c r="C44" s="190"/>
      <c r="D44" s="2" t="s">
        <v>45</v>
      </c>
      <c r="E44" s="52"/>
      <c r="F44" s="163"/>
      <c r="G44" s="179"/>
      <c r="H44" s="38"/>
      <c r="I44" s="13"/>
      <c r="K44" s="14"/>
    </row>
    <row r="45" spans="1:12" ht="49.5" customHeight="1">
      <c r="A45" s="160" t="s">
        <v>48</v>
      </c>
      <c r="B45" s="36" t="s">
        <v>42</v>
      </c>
      <c r="C45" s="208">
        <v>3142</v>
      </c>
      <c r="D45" s="37">
        <v>1428840</v>
      </c>
      <c r="E45" s="162" t="s">
        <v>2</v>
      </c>
      <c r="F45" s="162" t="s">
        <v>21</v>
      </c>
      <c r="G45" s="191" t="s">
        <v>19</v>
      </c>
      <c r="H45" s="38"/>
      <c r="I45" s="13"/>
      <c r="K45" s="14"/>
    </row>
    <row r="46" spans="1:12" ht="44.25" customHeight="1">
      <c r="A46" s="161"/>
      <c r="B46" s="39" t="s">
        <v>20</v>
      </c>
      <c r="C46" s="190"/>
      <c r="D46" s="2" t="s">
        <v>49</v>
      </c>
      <c r="E46" s="163"/>
      <c r="F46" s="163"/>
      <c r="G46" s="179"/>
      <c r="H46" s="38"/>
      <c r="I46" s="13"/>
      <c r="K46" s="14"/>
    </row>
    <row r="47" spans="1:12" ht="41.25" customHeight="1">
      <c r="A47" s="53" t="s">
        <v>50</v>
      </c>
      <c r="B47" s="54" t="s">
        <v>51</v>
      </c>
      <c r="C47" s="208">
        <v>3142</v>
      </c>
      <c r="D47" s="37">
        <v>246240</v>
      </c>
      <c r="E47" s="33" t="s">
        <v>54</v>
      </c>
      <c r="F47" s="33" t="s">
        <v>26</v>
      </c>
      <c r="G47" s="191" t="s">
        <v>19</v>
      </c>
      <c r="H47" s="38"/>
      <c r="I47" s="13"/>
      <c r="K47" s="14"/>
    </row>
    <row r="48" spans="1:12" ht="36" customHeight="1">
      <c r="A48" s="53"/>
      <c r="B48" s="54" t="s">
        <v>52</v>
      </c>
      <c r="C48" s="190"/>
      <c r="D48" s="2" t="s">
        <v>53</v>
      </c>
      <c r="E48" s="33"/>
      <c r="F48" s="33"/>
      <c r="G48" s="179"/>
      <c r="H48" s="38"/>
      <c r="I48" s="13"/>
      <c r="K48" s="14"/>
    </row>
    <row r="49" spans="1:12" ht="41.25" customHeight="1">
      <c r="A49" s="10" t="s">
        <v>35</v>
      </c>
      <c r="B49" s="93"/>
      <c r="C49" s="94"/>
      <c r="D49" s="95">
        <f>D41+D43+D45+D47</f>
        <v>198923175</v>
      </c>
      <c r="E49" s="94"/>
      <c r="F49" s="94"/>
      <c r="G49" s="94"/>
      <c r="H49" s="47"/>
      <c r="I49" s="13"/>
      <c r="K49" s="14"/>
    </row>
    <row r="50" spans="1:12" ht="138.75" customHeight="1">
      <c r="A50" s="188" t="s">
        <v>153</v>
      </c>
      <c r="B50" s="49" t="s">
        <v>154</v>
      </c>
      <c r="C50" s="189">
        <v>3122</v>
      </c>
      <c r="D50" s="92">
        <v>6899700</v>
      </c>
      <c r="E50" s="167" t="s">
        <v>17</v>
      </c>
      <c r="F50" s="177" t="s">
        <v>158</v>
      </c>
      <c r="G50" s="191" t="s">
        <v>160</v>
      </c>
      <c r="H50" s="47"/>
      <c r="I50" s="13"/>
      <c r="K50" s="14"/>
    </row>
    <row r="51" spans="1:12" ht="35.25" customHeight="1">
      <c r="A51" s="161"/>
      <c r="B51" s="39"/>
      <c r="C51" s="190"/>
      <c r="D51" s="56" t="s">
        <v>159</v>
      </c>
      <c r="E51" s="167"/>
      <c r="F51" s="192"/>
      <c r="G51" s="179"/>
      <c r="H51" s="47"/>
      <c r="I51" s="13"/>
      <c r="K51" s="14"/>
    </row>
    <row r="52" spans="1:12" ht="49.5" customHeight="1">
      <c r="A52" s="188" t="s">
        <v>41</v>
      </c>
      <c r="B52" s="49" t="s">
        <v>43</v>
      </c>
      <c r="C52" s="189">
        <v>3122</v>
      </c>
      <c r="D52" s="92">
        <v>81996024</v>
      </c>
      <c r="E52" s="164" t="s">
        <v>2</v>
      </c>
      <c r="F52" s="164" t="s">
        <v>21</v>
      </c>
      <c r="G52" s="178" t="s">
        <v>39</v>
      </c>
      <c r="H52" s="38"/>
      <c r="I52" s="13"/>
      <c r="K52" s="14"/>
    </row>
    <row r="53" spans="1:12" ht="41.25" customHeight="1">
      <c r="A53" s="161"/>
      <c r="B53" s="49"/>
      <c r="C53" s="190"/>
      <c r="D53" s="2" t="s">
        <v>38</v>
      </c>
      <c r="E53" s="163"/>
      <c r="F53" s="163"/>
      <c r="G53" s="179"/>
      <c r="H53" s="38"/>
      <c r="I53" s="13"/>
      <c r="K53" s="14"/>
    </row>
    <row r="54" spans="1:12" ht="35.25" customHeight="1">
      <c r="A54" s="99" t="s">
        <v>40</v>
      </c>
      <c r="B54" s="100"/>
      <c r="C54" s="94"/>
      <c r="D54" s="95">
        <f>D52</f>
        <v>81996024</v>
      </c>
      <c r="E54" s="94"/>
      <c r="F54" s="94"/>
      <c r="G54" s="94"/>
      <c r="H54" s="47"/>
      <c r="I54" s="13"/>
      <c r="K54" s="14"/>
    </row>
    <row r="55" spans="1:12" ht="27" hidden="1" customHeight="1">
      <c r="A55" s="27" t="s">
        <v>6</v>
      </c>
      <c r="B55" s="96" t="s">
        <v>13</v>
      </c>
      <c r="C55" s="97">
        <v>2282</v>
      </c>
      <c r="D55" s="98">
        <v>0</v>
      </c>
      <c r="E55" s="204" t="s">
        <v>10</v>
      </c>
      <c r="F55" s="202" t="s">
        <v>8</v>
      </c>
      <c r="G55" s="206" t="s">
        <v>5</v>
      </c>
      <c r="H55" s="28"/>
      <c r="I55" s="13"/>
      <c r="K55" s="17"/>
      <c r="L55" s="19"/>
    </row>
    <row r="56" spans="1:12" ht="61.5" hidden="1" customHeight="1">
      <c r="A56" s="27"/>
      <c r="B56" s="29"/>
      <c r="C56" s="21"/>
      <c r="D56" s="1" t="s">
        <v>7</v>
      </c>
      <c r="E56" s="205"/>
      <c r="F56" s="203"/>
      <c r="G56" s="207"/>
      <c r="H56" s="16"/>
      <c r="I56" s="13"/>
      <c r="K56" s="30"/>
      <c r="L56" s="18"/>
    </row>
    <row r="57" spans="1:12" ht="41.25" customHeight="1">
      <c r="A57" s="160" t="s">
        <v>55</v>
      </c>
      <c r="B57" s="36" t="s">
        <v>56</v>
      </c>
      <c r="C57" s="208">
        <v>2273</v>
      </c>
      <c r="D57" s="37">
        <v>3951072</v>
      </c>
      <c r="E57" s="33" t="s">
        <v>2</v>
      </c>
      <c r="F57" s="177" t="s">
        <v>26</v>
      </c>
      <c r="G57" s="55" t="s">
        <v>59</v>
      </c>
      <c r="H57" s="38"/>
      <c r="I57" s="13"/>
      <c r="K57" s="14"/>
    </row>
    <row r="58" spans="1:12" ht="90" customHeight="1" thickBot="1">
      <c r="A58" s="161"/>
      <c r="B58" s="39"/>
      <c r="C58" s="190"/>
      <c r="D58" s="56" t="s">
        <v>123</v>
      </c>
      <c r="E58" s="48"/>
      <c r="F58" s="192"/>
      <c r="G58" s="62" t="s">
        <v>58</v>
      </c>
      <c r="H58" s="38"/>
      <c r="I58" s="13"/>
      <c r="K58" s="14"/>
    </row>
    <row r="59" spans="1:12" s="43" customFormat="1" ht="42" customHeight="1">
      <c r="A59" s="195" t="s">
        <v>65</v>
      </c>
      <c r="B59" s="182" t="s">
        <v>66</v>
      </c>
      <c r="C59" s="180">
        <v>2273</v>
      </c>
      <c r="D59" s="63">
        <v>13608.04</v>
      </c>
      <c r="E59" s="198" t="s">
        <v>73</v>
      </c>
      <c r="F59" s="177" t="s">
        <v>60</v>
      </c>
      <c r="G59" s="177" t="s">
        <v>64</v>
      </c>
      <c r="H59" s="64"/>
      <c r="K59" s="65"/>
    </row>
    <row r="60" spans="1:12" s="43" customFormat="1" ht="48.75" customHeight="1">
      <c r="A60" s="196"/>
      <c r="B60" s="183"/>
      <c r="C60" s="197"/>
      <c r="D60" s="101" t="s">
        <v>61</v>
      </c>
      <c r="E60" s="148"/>
      <c r="F60" s="192"/>
      <c r="G60" s="148"/>
      <c r="H60" s="64"/>
      <c r="K60" s="65"/>
    </row>
    <row r="61" spans="1:12" s="43" customFormat="1" ht="72.75" customHeight="1">
      <c r="A61" s="177" t="s">
        <v>65</v>
      </c>
      <c r="B61" s="193" t="s">
        <v>66</v>
      </c>
      <c r="C61" s="180">
        <v>2273</v>
      </c>
      <c r="D61" s="63">
        <v>827336.07</v>
      </c>
      <c r="E61" s="177" t="s">
        <v>54</v>
      </c>
      <c r="F61" s="177" t="s">
        <v>60</v>
      </c>
      <c r="G61" s="177" t="s">
        <v>63</v>
      </c>
      <c r="H61" s="64"/>
      <c r="K61" s="65"/>
    </row>
    <row r="62" spans="1:12" s="43" customFormat="1" ht="48.75" customHeight="1">
      <c r="A62" s="149"/>
      <c r="B62" s="194"/>
      <c r="C62" s="181"/>
      <c r="D62" s="66" t="s">
        <v>62</v>
      </c>
      <c r="E62" s="149"/>
      <c r="F62" s="192"/>
      <c r="G62" s="149"/>
      <c r="H62" s="64"/>
      <c r="K62" s="65"/>
    </row>
    <row r="63" spans="1:12" s="43" customFormat="1" ht="72.75" customHeight="1">
      <c r="A63" s="177" t="s">
        <v>74</v>
      </c>
      <c r="B63" s="193" t="s">
        <v>66</v>
      </c>
      <c r="C63" s="180">
        <v>2273</v>
      </c>
      <c r="D63" s="63">
        <v>25189.81</v>
      </c>
      <c r="E63" s="177" t="s">
        <v>73</v>
      </c>
      <c r="F63" s="177" t="s">
        <v>60</v>
      </c>
      <c r="G63" s="177" t="s">
        <v>70</v>
      </c>
      <c r="H63" s="64"/>
      <c r="K63" s="65"/>
    </row>
    <row r="64" spans="1:12" s="43" customFormat="1" ht="48.75" customHeight="1">
      <c r="A64" s="149"/>
      <c r="B64" s="194"/>
      <c r="C64" s="197"/>
      <c r="D64" s="101" t="s">
        <v>69</v>
      </c>
      <c r="E64" s="149"/>
      <c r="F64" s="192"/>
      <c r="G64" s="148"/>
      <c r="H64" s="64"/>
      <c r="K64" s="65"/>
    </row>
    <row r="65" spans="1:11" s="43" customFormat="1" ht="29.25" customHeight="1">
      <c r="A65" s="160" t="s">
        <v>55</v>
      </c>
      <c r="B65" s="183" t="s">
        <v>71</v>
      </c>
      <c r="C65" s="177">
        <v>2273</v>
      </c>
      <c r="D65" s="90">
        <v>2004740.88</v>
      </c>
      <c r="E65" s="177" t="s">
        <v>73</v>
      </c>
      <c r="F65" s="177" t="s">
        <v>60</v>
      </c>
      <c r="G65" s="103" t="s">
        <v>4</v>
      </c>
      <c r="H65" s="64"/>
      <c r="K65" s="65"/>
    </row>
    <row r="66" spans="1:11" s="43" customFormat="1" ht="105.75" customHeight="1">
      <c r="A66" s="161"/>
      <c r="B66" s="183"/>
      <c r="C66" s="192"/>
      <c r="D66" s="126" t="s">
        <v>75</v>
      </c>
      <c r="E66" s="148"/>
      <c r="F66" s="192"/>
      <c r="G66" s="105" t="s">
        <v>76</v>
      </c>
      <c r="H66" s="64"/>
      <c r="K66" s="65"/>
    </row>
    <row r="67" spans="1:11" s="43" customFormat="1" ht="29.25" customHeight="1">
      <c r="A67" s="160" t="s">
        <v>161</v>
      </c>
      <c r="B67" s="193" t="s">
        <v>71</v>
      </c>
      <c r="C67" s="177">
        <v>2273</v>
      </c>
      <c r="D67" s="90">
        <v>1099996.8400000001</v>
      </c>
      <c r="E67" s="177" t="s">
        <v>2</v>
      </c>
      <c r="F67" s="177" t="s">
        <v>158</v>
      </c>
      <c r="G67" s="103" t="s">
        <v>4</v>
      </c>
      <c r="H67" s="64"/>
      <c r="K67" s="65"/>
    </row>
    <row r="68" spans="1:11" s="43" customFormat="1" ht="105.75" customHeight="1">
      <c r="A68" s="161"/>
      <c r="B68" s="194"/>
      <c r="C68" s="192"/>
      <c r="D68" s="91" t="s">
        <v>162</v>
      </c>
      <c r="E68" s="148"/>
      <c r="F68" s="192"/>
      <c r="G68" s="105" t="s">
        <v>163</v>
      </c>
      <c r="H68" s="64"/>
      <c r="K68" s="65"/>
    </row>
    <row r="69" spans="1:11" ht="32.25" customHeight="1" thickBot="1">
      <c r="A69" s="67" t="s">
        <v>57</v>
      </c>
      <c r="B69" s="127"/>
      <c r="C69" s="102"/>
      <c r="D69" s="15">
        <f>D57+D59+D61+D63+D65+D67</f>
        <v>7921943.6399999997</v>
      </c>
      <c r="E69" s="24"/>
      <c r="F69" s="11"/>
      <c r="G69" s="11"/>
      <c r="H69" s="13"/>
      <c r="J69" s="14"/>
    </row>
    <row r="70" spans="1:11" s="70" customFormat="1" ht="92.25" customHeight="1">
      <c r="A70" s="80" t="s">
        <v>102</v>
      </c>
      <c r="B70" s="182" t="s">
        <v>89</v>
      </c>
      <c r="C70" s="74">
        <v>2271</v>
      </c>
      <c r="D70" s="104">
        <v>3554559</v>
      </c>
      <c r="E70" s="148" t="s">
        <v>78</v>
      </c>
      <c r="F70" s="148" t="s">
        <v>111</v>
      </c>
      <c r="G70" s="186" t="s">
        <v>106</v>
      </c>
      <c r="I70" s="71"/>
    </row>
    <row r="71" spans="1:11" s="70" customFormat="1" ht="35.25" customHeight="1">
      <c r="A71" s="82"/>
      <c r="B71" s="183"/>
      <c r="C71" s="75"/>
      <c r="D71" s="76" t="s">
        <v>86</v>
      </c>
      <c r="E71" s="148"/>
      <c r="F71" s="148"/>
      <c r="G71" s="186"/>
    </row>
    <row r="72" spans="1:11" s="70" customFormat="1" ht="70.5" customHeight="1">
      <c r="A72" s="36" t="s">
        <v>101</v>
      </c>
      <c r="B72" s="183"/>
      <c r="C72" s="74">
        <v>2271</v>
      </c>
      <c r="D72" s="81">
        <v>326856</v>
      </c>
      <c r="E72" s="148"/>
      <c r="F72" s="148"/>
      <c r="G72" s="186"/>
    </row>
    <row r="73" spans="1:11" s="70" customFormat="1" ht="44.25" customHeight="1">
      <c r="A73" s="39"/>
      <c r="B73" s="183"/>
      <c r="C73" s="75"/>
      <c r="D73" s="76" t="s">
        <v>104</v>
      </c>
      <c r="E73" s="148"/>
      <c r="F73" s="148"/>
      <c r="G73" s="186"/>
      <c r="I73" s="72"/>
      <c r="J73" s="72"/>
    </row>
    <row r="74" spans="1:11" s="70" customFormat="1" ht="27" customHeight="1">
      <c r="A74" s="185" t="s">
        <v>103</v>
      </c>
      <c r="B74" s="183"/>
      <c r="C74" s="74">
        <v>2271</v>
      </c>
      <c r="D74" s="81">
        <v>204285</v>
      </c>
      <c r="E74" s="148"/>
      <c r="F74" s="148"/>
      <c r="G74" s="186"/>
      <c r="I74" s="72"/>
      <c r="J74" s="72"/>
    </row>
    <row r="75" spans="1:11" s="70" customFormat="1" ht="51.75" customHeight="1" thickBot="1">
      <c r="A75" s="157"/>
      <c r="B75" s="184"/>
      <c r="C75" s="75"/>
      <c r="D75" s="76" t="s">
        <v>105</v>
      </c>
      <c r="E75" s="149"/>
      <c r="F75" s="149"/>
      <c r="G75" s="159"/>
    </row>
    <row r="76" spans="1:11" s="70" customFormat="1" ht="51.75" customHeight="1">
      <c r="A76" s="36" t="s">
        <v>102</v>
      </c>
      <c r="B76" s="182" t="s">
        <v>139</v>
      </c>
      <c r="C76" s="118">
        <v>2271</v>
      </c>
      <c r="D76" s="104">
        <v>449200.64000000001</v>
      </c>
      <c r="E76" s="148" t="s">
        <v>73</v>
      </c>
      <c r="F76" s="187" t="s">
        <v>141</v>
      </c>
      <c r="G76" s="186" t="s">
        <v>142</v>
      </c>
    </row>
    <row r="77" spans="1:11" s="70" customFormat="1" ht="51.75" customHeight="1">
      <c r="A77" s="121"/>
      <c r="B77" s="183"/>
      <c r="C77" s="117"/>
      <c r="D77" s="116" t="s">
        <v>143</v>
      </c>
      <c r="E77" s="148"/>
      <c r="F77" s="148"/>
      <c r="G77" s="186"/>
    </row>
    <row r="78" spans="1:11" s="70" customFormat="1" ht="51.75" customHeight="1">
      <c r="A78" s="185" t="s">
        <v>101</v>
      </c>
      <c r="B78" s="183"/>
      <c r="C78" s="118">
        <v>2271</v>
      </c>
      <c r="D78" s="104">
        <v>194173.99</v>
      </c>
      <c r="E78" s="148"/>
      <c r="F78" s="148"/>
      <c r="G78" s="186"/>
    </row>
    <row r="79" spans="1:11" s="70" customFormat="1" ht="51.75" customHeight="1" thickBot="1">
      <c r="A79" s="157"/>
      <c r="B79" s="184"/>
      <c r="C79" s="117"/>
      <c r="D79" s="116" t="s">
        <v>140</v>
      </c>
      <c r="E79" s="148"/>
      <c r="F79" s="148"/>
      <c r="G79" s="186"/>
    </row>
    <row r="80" spans="1:11" ht="32.25" customHeight="1" thickBot="1">
      <c r="A80" s="67" t="s">
        <v>79</v>
      </c>
      <c r="B80" s="57"/>
      <c r="C80" s="84"/>
      <c r="D80" s="59">
        <f>D70+D72+D74+D76+D78</f>
        <v>4729074.63</v>
      </c>
      <c r="E80" s="60"/>
      <c r="F80" s="58"/>
      <c r="G80" s="61"/>
      <c r="H80" s="13"/>
      <c r="J80" s="14"/>
    </row>
    <row r="81" spans="1:12" s="70" customFormat="1" ht="36" customHeight="1">
      <c r="A81" s="150" t="s">
        <v>90</v>
      </c>
      <c r="B81" s="77" t="s">
        <v>87</v>
      </c>
      <c r="C81" s="175">
        <v>2272</v>
      </c>
      <c r="D81" s="81">
        <v>241014.67</v>
      </c>
      <c r="E81" s="177" t="s">
        <v>80</v>
      </c>
      <c r="F81" s="177" t="s">
        <v>77</v>
      </c>
      <c r="G81" s="158" t="s">
        <v>91</v>
      </c>
    </row>
    <row r="82" spans="1:12" s="70" customFormat="1" ht="74.25" customHeight="1">
      <c r="A82" s="151"/>
      <c r="B82" s="78" t="s">
        <v>81</v>
      </c>
      <c r="C82" s="176"/>
      <c r="D82" s="69" t="s">
        <v>99</v>
      </c>
      <c r="E82" s="149"/>
      <c r="F82" s="149"/>
      <c r="G82" s="159"/>
      <c r="H82" s="72"/>
    </row>
    <row r="83" spans="1:12" s="70" customFormat="1" ht="38.25" customHeight="1">
      <c r="A83" s="150" t="s">
        <v>92</v>
      </c>
      <c r="B83" s="77" t="s">
        <v>88</v>
      </c>
      <c r="C83" s="175">
        <v>2272</v>
      </c>
      <c r="D83" s="81">
        <v>232755</v>
      </c>
      <c r="E83" s="177" t="s">
        <v>80</v>
      </c>
      <c r="F83" s="177" t="s">
        <v>77</v>
      </c>
      <c r="G83" s="158" t="s">
        <v>93</v>
      </c>
    </row>
    <row r="84" spans="1:12" s="70" customFormat="1" ht="66" customHeight="1">
      <c r="A84" s="151"/>
      <c r="B84" s="79" t="s">
        <v>82</v>
      </c>
      <c r="C84" s="176"/>
      <c r="D84" s="69" t="s">
        <v>100</v>
      </c>
      <c r="E84" s="149"/>
      <c r="F84" s="149"/>
      <c r="G84" s="159"/>
      <c r="H84" s="72"/>
    </row>
    <row r="85" spans="1:12" customFormat="1" ht="42" hidden="1" customHeight="1">
      <c r="A85" s="150" t="s">
        <v>94</v>
      </c>
      <c r="B85" s="77" t="s">
        <v>95</v>
      </c>
      <c r="C85" s="175">
        <v>2272</v>
      </c>
      <c r="D85" s="83">
        <v>0</v>
      </c>
      <c r="E85" s="177" t="s">
        <v>23</v>
      </c>
      <c r="F85" s="177" t="s">
        <v>77</v>
      </c>
      <c r="G85" s="158" t="s">
        <v>96</v>
      </c>
    </row>
    <row r="86" spans="1:12" customFormat="1" ht="39" hidden="1" customHeight="1">
      <c r="A86" s="151"/>
      <c r="B86" s="78" t="s">
        <v>81</v>
      </c>
      <c r="C86" s="176"/>
      <c r="D86" s="69" t="s">
        <v>83</v>
      </c>
      <c r="E86" s="149"/>
      <c r="F86" s="149"/>
      <c r="G86" s="159"/>
    </row>
    <row r="87" spans="1:12" customFormat="1" ht="62.25" hidden="1" customHeight="1">
      <c r="A87" s="150" t="s">
        <v>97</v>
      </c>
      <c r="B87" s="77" t="s">
        <v>88</v>
      </c>
      <c r="C87" s="175">
        <v>2272</v>
      </c>
      <c r="D87" s="83">
        <v>0</v>
      </c>
      <c r="E87" s="177" t="s">
        <v>23</v>
      </c>
      <c r="F87" s="177" t="s">
        <v>77</v>
      </c>
      <c r="G87" s="158" t="s">
        <v>98</v>
      </c>
    </row>
    <row r="88" spans="1:12" customFormat="1" ht="30" hidden="1" customHeight="1">
      <c r="A88" s="151"/>
      <c r="B88" s="79" t="s">
        <v>82</v>
      </c>
      <c r="C88" s="176"/>
      <c r="D88" s="69" t="s">
        <v>84</v>
      </c>
      <c r="E88" s="149"/>
      <c r="F88" s="149"/>
      <c r="G88" s="159"/>
    </row>
    <row r="89" spans="1:12" customFormat="1" ht="29.25" customHeight="1">
      <c r="A89" s="106" t="s">
        <v>85</v>
      </c>
      <c r="B89" s="106"/>
      <c r="C89" s="106"/>
      <c r="D89" s="107">
        <f>D81+D83+D85+D87</f>
        <v>473769.67000000004</v>
      </c>
      <c r="E89" s="106"/>
      <c r="F89" s="106"/>
      <c r="G89" s="106"/>
      <c r="H89" s="73"/>
    </row>
    <row r="90" spans="1:12" s="138" customFormat="1" ht="64.5" customHeight="1">
      <c r="A90" s="150" t="s">
        <v>173</v>
      </c>
      <c r="B90" s="145" t="s">
        <v>174</v>
      </c>
      <c r="C90" s="131">
        <v>2210</v>
      </c>
      <c r="D90" s="110">
        <v>266819.76</v>
      </c>
      <c r="E90" s="133" t="s">
        <v>2</v>
      </c>
      <c r="F90" s="131" t="s">
        <v>179</v>
      </c>
      <c r="G90" s="152" t="s">
        <v>176</v>
      </c>
    </row>
    <row r="91" spans="1:12" s="138" customFormat="1" ht="42.75" customHeight="1">
      <c r="A91" s="151"/>
      <c r="B91" s="146"/>
      <c r="C91" s="147"/>
      <c r="D91" s="56" t="s">
        <v>172</v>
      </c>
      <c r="E91" s="134"/>
      <c r="F91" s="132"/>
      <c r="G91" s="153"/>
    </row>
    <row r="92" spans="1:12" s="138" customFormat="1" ht="64.5" customHeight="1">
      <c r="A92" s="154" t="s">
        <v>177</v>
      </c>
      <c r="B92" s="135" t="s">
        <v>178</v>
      </c>
      <c r="C92" s="131">
        <v>2210</v>
      </c>
      <c r="D92" s="110">
        <v>22900</v>
      </c>
      <c r="E92" s="133" t="s">
        <v>2</v>
      </c>
      <c r="F92" s="131" t="s">
        <v>179</v>
      </c>
      <c r="G92" s="152" t="s">
        <v>176</v>
      </c>
    </row>
    <row r="93" spans="1:12" s="138" customFormat="1" ht="42.75" customHeight="1">
      <c r="A93" s="155"/>
      <c r="B93" s="146"/>
      <c r="C93" s="147"/>
      <c r="D93" s="56" t="s">
        <v>180</v>
      </c>
      <c r="E93" s="134"/>
      <c r="F93" s="132"/>
      <c r="G93" s="153"/>
    </row>
    <row r="94" spans="1:12" s="138" customFormat="1" ht="42.75" customHeight="1">
      <c r="A94" s="156" t="s">
        <v>181</v>
      </c>
      <c r="B94" s="145" t="s">
        <v>170</v>
      </c>
      <c r="C94" s="128">
        <v>2210</v>
      </c>
      <c r="D94" s="110">
        <v>651840</v>
      </c>
      <c r="E94" s="130" t="s">
        <v>2</v>
      </c>
      <c r="F94" s="128" t="s">
        <v>179</v>
      </c>
      <c r="G94" s="158" t="s">
        <v>182</v>
      </c>
    </row>
    <row r="95" spans="1:12" ht="42.75" customHeight="1">
      <c r="A95" s="157"/>
      <c r="B95" s="136"/>
      <c r="C95" s="79"/>
      <c r="D95" s="66" t="s">
        <v>175</v>
      </c>
      <c r="E95" s="137"/>
      <c r="F95" s="129"/>
      <c r="G95" s="159"/>
    </row>
    <row r="96" spans="1:12" ht="52.5" customHeight="1">
      <c r="A96" s="139" t="s">
        <v>171</v>
      </c>
      <c r="B96" s="140"/>
      <c r="C96" s="141"/>
      <c r="D96" s="142">
        <f>D90+D92+D94</f>
        <v>941559.76</v>
      </c>
      <c r="E96" s="143"/>
      <c r="F96" s="143"/>
      <c r="G96" s="144"/>
      <c r="H96" s="16"/>
      <c r="I96" s="13"/>
      <c r="J96" s="17"/>
      <c r="L96" s="18"/>
    </row>
    <row r="97" spans="1:12" s="43" customFormat="1" ht="69.75" customHeight="1">
      <c r="A97" s="160" t="s">
        <v>126</v>
      </c>
      <c r="B97" s="86" t="s">
        <v>127</v>
      </c>
      <c r="C97" s="87">
        <v>2275</v>
      </c>
      <c r="D97" s="90">
        <v>124900</v>
      </c>
      <c r="E97" s="162" t="s">
        <v>132</v>
      </c>
      <c r="F97" s="148" t="s">
        <v>133</v>
      </c>
      <c r="G97" s="168" t="s">
        <v>136</v>
      </c>
    </row>
    <row r="98" spans="1:12" s="43" customFormat="1" ht="65.25" customHeight="1">
      <c r="A98" s="161"/>
      <c r="B98" s="88"/>
      <c r="C98" s="89"/>
      <c r="D98" s="66" t="s">
        <v>134</v>
      </c>
      <c r="E98" s="163"/>
      <c r="F98" s="149"/>
      <c r="G98" s="169"/>
      <c r="H98" s="42"/>
    </row>
    <row r="99" spans="1:12" ht="35.25" customHeight="1">
      <c r="A99" s="23" t="s">
        <v>135</v>
      </c>
      <c r="B99" s="10"/>
      <c r="C99" s="11"/>
      <c r="D99" s="15">
        <f>D97</f>
        <v>124900</v>
      </c>
      <c r="E99" s="24"/>
      <c r="F99" s="24"/>
      <c r="G99" s="12"/>
      <c r="H99" s="25"/>
      <c r="I99" s="26"/>
      <c r="K99" s="17"/>
      <c r="L99" s="18"/>
    </row>
  </sheetData>
  <mergeCells count="167">
    <mergeCell ref="A97:A98"/>
    <mergeCell ref="E97:E98"/>
    <mergeCell ref="F97:F98"/>
    <mergeCell ref="G97:G98"/>
    <mergeCell ref="A16:A17"/>
    <mergeCell ref="E16:E17"/>
    <mergeCell ref="F16:F17"/>
    <mergeCell ref="G16:G17"/>
    <mergeCell ref="A24:A25"/>
    <mergeCell ref="E24:E25"/>
    <mergeCell ref="F24:F25"/>
    <mergeCell ref="G24:G25"/>
    <mergeCell ref="G61:G62"/>
    <mergeCell ref="C41:C42"/>
    <mergeCell ref="A45:A46"/>
    <mergeCell ref="C47:C48"/>
    <mergeCell ref="G47:G48"/>
    <mergeCell ref="E61:E62"/>
    <mergeCell ref="A43:A44"/>
    <mergeCell ref="C43:C44"/>
    <mergeCell ref="F43:F44"/>
    <mergeCell ref="G43:G44"/>
    <mergeCell ref="C45:C46"/>
    <mergeCell ref="A34:A35"/>
    <mergeCell ref="A10:A11"/>
    <mergeCell ref="B10:B11"/>
    <mergeCell ref="C10:C11"/>
    <mergeCell ref="E10:E11"/>
    <mergeCell ref="F10:F11"/>
    <mergeCell ref="G12:G13"/>
    <mergeCell ref="G41:G42"/>
    <mergeCell ref="A52:A53"/>
    <mergeCell ref="C52:C53"/>
    <mergeCell ref="E52:E53"/>
    <mergeCell ref="A18:A19"/>
    <mergeCell ref="E18:E19"/>
    <mergeCell ref="F18:F19"/>
    <mergeCell ref="G18:G19"/>
    <mergeCell ref="A14:A15"/>
    <mergeCell ref="E14:E15"/>
    <mergeCell ref="F14:F15"/>
    <mergeCell ref="G14:G15"/>
    <mergeCell ref="A22:A23"/>
    <mergeCell ref="E22:E23"/>
    <mergeCell ref="F52:F53"/>
    <mergeCell ref="A32:A33"/>
    <mergeCell ref="E32:E33"/>
    <mergeCell ref="G32:G33"/>
    <mergeCell ref="A3:G3"/>
    <mergeCell ref="A5:G5"/>
    <mergeCell ref="A7:G7"/>
    <mergeCell ref="B6:E6"/>
    <mergeCell ref="A4:F4"/>
    <mergeCell ref="A12:A13"/>
    <mergeCell ref="E12:E13"/>
    <mergeCell ref="F12:F13"/>
    <mergeCell ref="F55:F56"/>
    <mergeCell ref="E55:E56"/>
    <mergeCell ref="G55:G56"/>
    <mergeCell ref="A20:A21"/>
    <mergeCell ref="A41:A42"/>
    <mergeCell ref="G20:G21"/>
    <mergeCell ref="F20:F21"/>
    <mergeCell ref="E20:E21"/>
    <mergeCell ref="F45:F46"/>
    <mergeCell ref="B70:B75"/>
    <mergeCell ref="E70:E75"/>
    <mergeCell ref="F70:F75"/>
    <mergeCell ref="A57:A58"/>
    <mergeCell ref="C57:C58"/>
    <mergeCell ref="G45:G46"/>
    <mergeCell ref="G10:G11"/>
    <mergeCell ref="A61:A62"/>
    <mergeCell ref="B61:B62"/>
    <mergeCell ref="C81:C82"/>
    <mergeCell ref="E81:E82"/>
    <mergeCell ref="F81:F82"/>
    <mergeCell ref="G81:G82"/>
    <mergeCell ref="G70:G75"/>
    <mergeCell ref="A74:A75"/>
    <mergeCell ref="E45:E46"/>
    <mergeCell ref="G63:G64"/>
    <mergeCell ref="A67:A68"/>
    <mergeCell ref="B67:B68"/>
    <mergeCell ref="E67:E68"/>
    <mergeCell ref="A59:A60"/>
    <mergeCell ref="B59:B60"/>
    <mergeCell ref="C59:C60"/>
    <mergeCell ref="E59:E60"/>
    <mergeCell ref="A63:A64"/>
    <mergeCell ref="B63:B64"/>
    <mergeCell ref="C63:C64"/>
    <mergeCell ref="E63:E64"/>
    <mergeCell ref="G59:G60"/>
    <mergeCell ref="F32:F33"/>
    <mergeCell ref="F41:F42"/>
    <mergeCell ref="E41:E42"/>
    <mergeCell ref="C61:C62"/>
    <mergeCell ref="B76:B79"/>
    <mergeCell ref="A78:A79"/>
    <mergeCell ref="E76:E79"/>
    <mergeCell ref="G76:G79"/>
    <mergeCell ref="F76:F79"/>
    <mergeCell ref="A50:A51"/>
    <mergeCell ref="C50:C51"/>
    <mergeCell ref="E50:E51"/>
    <mergeCell ref="G50:G51"/>
    <mergeCell ref="A65:A66"/>
    <mergeCell ref="B65:B66"/>
    <mergeCell ref="E65:E66"/>
    <mergeCell ref="C67:C68"/>
    <mergeCell ref="C65:C66"/>
    <mergeCell ref="F67:F68"/>
    <mergeCell ref="F65:F66"/>
    <mergeCell ref="F63:F64"/>
    <mergeCell ref="F61:F62"/>
    <mergeCell ref="F59:F60"/>
    <mergeCell ref="F57:F58"/>
    <mergeCell ref="F50:F51"/>
    <mergeCell ref="E36:E37"/>
    <mergeCell ref="F36:F37"/>
    <mergeCell ref="G36:G37"/>
    <mergeCell ref="A26:A27"/>
    <mergeCell ref="E26:E27"/>
    <mergeCell ref="G26:G27"/>
    <mergeCell ref="F26:F27"/>
    <mergeCell ref="A87:A88"/>
    <mergeCell ref="C87:C88"/>
    <mergeCell ref="E87:E88"/>
    <mergeCell ref="F87:F88"/>
    <mergeCell ref="G87:G88"/>
    <mergeCell ref="A85:A86"/>
    <mergeCell ref="C85:C86"/>
    <mergeCell ref="E85:E86"/>
    <mergeCell ref="F85:F86"/>
    <mergeCell ref="G85:G86"/>
    <mergeCell ref="A83:A84"/>
    <mergeCell ref="C83:C84"/>
    <mergeCell ref="E83:E84"/>
    <mergeCell ref="F83:F84"/>
    <mergeCell ref="G83:G84"/>
    <mergeCell ref="A81:A82"/>
    <mergeCell ref="G52:G53"/>
    <mergeCell ref="F22:F23"/>
    <mergeCell ref="A90:A91"/>
    <mergeCell ref="G90:G91"/>
    <mergeCell ref="A92:A93"/>
    <mergeCell ref="G92:G93"/>
    <mergeCell ref="A94:A95"/>
    <mergeCell ref="G94:G95"/>
    <mergeCell ref="A38:A39"/>
    <mergeCell ref="E38:E39"/>
    <mergeCell ref="F38:F39"/>
    <mergeCell ref="G38:G39"/>
    <mergeCell ref="E34:E35"/>
    <mergeCell ref="F34:F35"/>
    <mergeCell ref="G34:G35"/>
    <mergeCell ref="A28:A29"/>
    <mergeCell ref="A30:A31"/>
    <mergeCell ref="E28:E29"/>
    <mergeCell ref="E30:E31"/>
    <mergeCell ref="F28:F29"/>
    <mergeCell ref="F30:F31"/>
    <mergeCell ref="G28:G29"/>
    <mergeCell ref="G30:G31"/>
    <mergeCell ref="A36:A37"/>
    <mergeCell ref="B36:B37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2022-09-30T08:59:32Z</cp:lastPrinted>
  <dcterms:created xsi:type="dcterms:W3CDTF">2016-01-19T07:58:56Z</dcterms:created>
  <dcterms:modified xsi:type="dcterms:W3CDTF">2022-10-04T11:18:31Z</dcterms:modified>
</cp:coreProperties>
</file>