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40" windowWidth="27795" windowHeight="11865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ЦА_СЗ!$A$1:$G$91</definedName>
  </definedNames>
  <calcPr calcId="145621"/>
</workbook>
</file>

<file path=xl/calcChain.xml><?xml version="1.0" encoding="utf-8"?>
<calcChain xmlns="http://schemas.openxmlformats.org/spreadsheetml/2006/main">
  <c r="D34" i="77" l="1"/>
  <c r="D19" i="77"/>
  <c r="D26" i="77" l="1"/>
  <c r="D24" i="77"/>
  <c r="D82" i="77" l="1"/>
  <c r="D80" i="77"/>
  <c r="D78" i="77"/>
  <c r="D76" i="77"/>
  <c r="D74" i="77"/>
  <c r="D72" i="77"/>
  <c r="D70" i="77"/>
  <c r="D60" i="77"/>
  <c r="D58" i="77"/>
  <c r="D56" i="77"/>
  <c r="D52" i="77"/>
  <c r="D48" i="77"/>
  <c r="D44" i="77"/>
  <c r="D40" i="77"/>
  <c r="D38" i="77"/>
  <c r="D37" i="77"/>
  <c r="I26" i="77"/>
  <c r="I25" i="77"/>
  <c r="D84" i="77" l="1"/>
  <c r="H56" i="77"/>
</calcChain>
</file>

<file path=xl/sharedStrings.xml><?xml version="1.0" encoding="utf-8"?>
<sst xmlns="http://schemas.openxmlformats.org/spreadsheetml/2006/main" count="218" uniqueCount="150">
  <si>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</si>
  <si>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</si>
  <si>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</si>
  <si>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</si>
  <si>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</si>
  <si>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</si>
  <si>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</si>
  <si>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</si>
  <si>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</si>
  <si>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</si>
  <si>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</si>
  <si>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</si>
  <si>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</si>
  <si>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</si>
  <si>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</si>
  <si>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</si>
  <si>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</si>
  <si>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</si>
  <si>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</si>
  <si>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</si>
  <si>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</si>
  <si>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</si>
  <si>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</si>
  <si>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</si>
  <si>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</si>
  <si>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</si>
  <si>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</si>
  <si>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</si>
  <si>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</si>
  <si>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</si>
  <si>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</si>
  <si>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</si>
  <si>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</si>
  <si>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</si>
  <si>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</si>
  <si>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</si>
  <si>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</si>
  <si>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</si>
  <si>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</si>
  <si>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</si>
  <si>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</si>
  <si>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</si>
  <si>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</si>
  <si>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</si>
  <si>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</si>
  <si>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</si>
  <si>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</si>
  <si>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</si>
  <si>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</si>
  <si>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</si>
  <si>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</si>
  <si>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</si>
  <si>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</si>
  <si>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</si>
  <si>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</si>
  <si>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</si>
  <si>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</si>
  <si>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</si>
  <si>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</si>
  <si>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</si>
  <si>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</si>
  <si>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</si>
  <si>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</si>
  <si>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</si>
  <si>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</si>
  <si>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</si>
  <si>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</si>
  <si>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</si>
  <si>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</si>
  <si>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</si>
  <si>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</si>
  <si>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</si>
  <si>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</si>
  <si>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</si>
  <si>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</si>
  <si>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</si>
  <si>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</si>
  <si>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</si>
  <si>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</si>
  <si>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</si>
  <si>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</si>
  <si>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</si>
  <si>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</si>
  <si>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</si>
  <si>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</si>
  <si>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</si>
  <si>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</si>
  <si>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</si>
  <si>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</si>
  <si>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</si>
  <si>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</si>
  <si>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</si>
  <si>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</si>
  <si>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</si>
  <si>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</si>
  <si>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</si>
  <si>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</si>
  <si>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</si>
  <si>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</si>
  <si>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</si>
  <si>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</si>
  <si>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</si>
  <si>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</si>
  <si>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</si>
  <si>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</si>
  <si>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</si>
  <si>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</si>
  <si>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</si>
  <si>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</si>
  <si>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</si>
  <si>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</si>
  <si>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</si>
  <si>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</si>
  <si>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</si>
  <si>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</si>
  <si>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</si>
  <si>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</si>
  <si>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</si>
  <si>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</si>
  <si>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</si>
  <si>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</si>
  <si>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</si>
  <si>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</si>
  <si>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</si>
  <si>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</si>
  <si>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</si>
  <si>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</si>
  <si>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</si>
  <si>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</si>
  <si>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</si>
  <si>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</si>
  <si>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</si>
  <si>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</si>
  <si>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</si>
  <si>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</si>
  <si>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</si>
  <si>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</si>
  <si>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</si>
  <si>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</si>
  <si>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</si>
  <si>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</si>
  <si>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</si>
  <si>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</si>
  <si>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</si>
  <si>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</si>
  <si>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</si>
  <si>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</si>
  <si>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</si>
  <si>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</si>
  <si>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Зміни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</si>
</sst>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0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center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topLeftCell="A28" zoomScaleSheetLayoutView="100" workbookViewId="0">
      <selection activeCell="D33" sqref="D33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15" t="s">
        <v>11</v>
      </c>
      <c r="B1" s="115"/>
      <c r="C1" s="115"/>
      <c r="D1" s="115"/>
      <c r="E1" s="115"/>
      <c r="F1" s="115"/>
      <c r="G1" s="115"/>
    </row>
    <row r="2" spans="1:8" ht="20.25" x14ac:dyDescent="0.25">
      <c r="A2" s="115" t="s">
        <v>115</v>
      </c>
      <c r="B2" s="115"/>
      <c r="C2" s="115"/>
      <c r="D2" s="115"/>
      <c r="E2" s="115"/>
      <c r="F2" s="115"/>
      <c r="G2" s="1"/>
    </row>
    <row r="3" spans="1:8" ht="18.75" x14ac:dyDescent="0.25">
      <c r="A3" s="116" t="s">
        <v>12</v>
      </c>
      <c r="B3" s="116"/>
      <c r="C3" s="116"/>
      <c r="D3" s="116"/>
      <c r="E3" s="116"/>
      <c r="F3" s="116"/>
      <c r="G3" s="116"/>
    </row>
    <row r="4" spans="1:8" ht="18.75" customHeight="1" x14ac:dyDescent="0.25">
      <c r="A4" s="116" t="s">
        <v>13</v>
      </c>
      <c r="B4" s="116"/>
      <c r="C4" s="116"/>
      <c r="D4" s="116"/>
      <c r="E4" s="116"/>
      <c r="F4" s="116"/>
      <c r="G4" s="116"/>
    </row>
    <row r="5" spans="1:8" ht="15" customHeight="1" x14ac:dyDescent="0.25">
      <c r="A5" s="117" t="s">
        <v>116</v>
      </c>
      <c r="B5" s="117"/>
      <c r="C5" s="117"/>
      <c r="D5" s="117"/>
      <c r="E5" s="117"/>
      <c r="F5" s="117"/>
      <c r="G5" s="117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149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15.75" x14ac:dyDescent="0.25">
      <c r="A9" s="118" t="s">
        <v>117</v>
      </c>
      <c r="B9" s="120" t="s">
        <v>118</v>
      </c>
      <c r="C9" s="107">
        <v>2210</v>
      </c>
      <c r="D9" s="84">
        <v>22900</v>
      </c>
      <c r="E9" s="109" t="s">
        <v>4</v>
      </c>
      <c r="F9" s="109" t="s">
        <v>6</v>
      </c>
      <c r="G9" s="113" t="s">
        <v>123</v>
      </c>
      <c r="H9" s="83"/>
    </row>
    <row r="10" spans="1:8" s="97" customFormat="1" ht="48" customHeight="1" x14ac:dyDescent="0.25">
      <c r="A10" s="119"/>
      <c r="B10" s="121"/>
      <c r="C10" s="108"/>
      <c r="D10" s="11" t="s">
        <v>119</v>
      </c>
      <c r="E10" s="110"/>
      <c r="F10" s="110"/>
      <c r="G10" s="114"/>
      <c r="H10" s="83"/>
    </row>
    <row r="11" spans="1:8" s="97" customFormat="1" ht="15.75" x14ac:dyDescent="0.25">
      <c r="A11" s="118" t="s">
        <v>134</v>
      </c>
      <c r="B11" s="120" t="s">
        <v>135</v>
      </c>
      <c r="C11" s="107">
        <v>2210</v>
      </c>
      <c r="D11" s="84">
        <v>25483.8</v>
      </c>
      <c r="E11" s="109" t="s">
        <v>24</v>
      </c>
      <c r="F11" s="109" t="s">
        <v>6</v>
      </c>
      <c r="G11" s="113" t="s">
        <v>120</v>
      </c>
      <c r="H11" s="83"/>
    </row>
    <row r="12" spans="1:8" s="97" customFormat="1" ht="48" customHeight="1" x14ac:dyDescent="0.25">
      <c r="A12" s="119"/>
      <c r="B12" s="121"/>
      <c r="C12" s="108"/>
      <c r="D12" s="11" t="s">
        <v>136</v>
      </c>
      <c r="E12" s="110"/>
      <c r="F12" s="110"/>
      <c r="G12" s="114"/>
      <c r="H12" s="83"/>
    </row>
    <row r="13" spans="1:8" s="97" customFormat="1" ht="15.75" x14ac:dyDescent="0.25">
      <c r="A13" s="118" t="s">
        <v>137</v>
      </c>
      <c r="B13" s="120" t="s">
        <v>121</v>
      </c>
      <c r="C13" s="107">
        <v>2210</v>
      </c>
      <c r="D13" s="84">
        <v>42000</v>
      </c>
      <c r="E13" s="109" t="s">
        <v>24</v>
      </c>
      <c r="F13" s="109" t="s">
        <v>6</v>
      </c>
      <c r="G13" s="113" t="s">
        <v>120</v>
      </c>
      <c r="H13" s="83"/>
    </row>
    <row r="14" spans="1:8" s="97" customFormat="1" ht="48" customHeight="1" x14ac:dyDescent="0.25">
      <c r="A14" s="119"/>
      <c r="B14" s="121"/>
      <c r="C14" s="108"/>
      <c r="D14" s="11" t="s">
        <v>122</v>
      </c>
      <c r="E14" s="110"/>
      <c r="F14" s="110"/>
      <c r="G14" s="114"/>
      <c r="H14" s="83"/>
    </row>
    <row r="15" spans="1:8" s="97" customFormat="1" ht="30" customHeight="1" x14ac:dyDescent="0.25">
      <c r="A15" s="122" t="s">
        <v>22</v>
      </c>
      <c r="B15" s="123" t="s">
        <v>23</v>
      </c>
      <c r="C15" s="124">
        <v>2210</v>
      </c>
      <c r="D15" s="12">
        <v>5400</v>
      </c>
      <c r="E15" s="125" t="s">
        <v>21</v>
      </c>
      <c r="F15" s="125" t="s">
        <v>5</v>
      </c>
      <c r="G15" s="126" t="s">
        <v>1</v>
      </c>
    </row>
    <row r="16" spans="1:8" s="97" customFormat="1" ht="28.5" customHeight="1" x14ac:dyDescent="0.25">
      <c r="A16" s="119"/>
      <c r="B16" s="121"/>
      <c r="C16" s="108"/>
      <c r="D16" s="13" t="s">
        <v>124</v>
      </c>
      <c r="E16" s="110"/>
      <c r="F16" s="110"/>
      <c r="G16" s="127"/>
    </row>
    <row r="17" spans="1:9" s="97" customFormat="1" ht="30" customHeight="1" x14ac:dyDescent="0.25">
      <c r="A17" s="122" t="s">
        <v>141</v>
      </c>
      <c r="B17" s="123" t="s">
        <v>142</v>
      </c>
      <c r="C17" s="124">
        <v>2210</v>
      </c>
      <c r="D17" s="12">
        <v>199990</v>
      </c>
      <c r="E17" s="125" t="s">
        <v>144</v>
      </c>
      <c r="F17" s="125" t="s">
        <v>8</v>
      </c>
      <c r="G17" s="113" t="s">
        <v>145</v>
      </c>
    </row>
    <row r="18" spans="1:9" s="97" customFormat="1" ht="28.5" customHeight="1" thickBot="1" x14ac:dyDescent="0.3">
      <c r="A18" s="119"/>
      <c r="B18" s="121"/>
      <c r="C18" s="108"/>
      <c r="D18" s="13" t="s">
        <v>143</v>
      </c>
      <c r="E18" s="110"/>
      <c r="F18" s="110"/>
      <c r="G18" s="114"/>
    </row>
    <row r="19" spans="1:9" s="16" customFormat="1" ht="25.5" customHeight="1" thickBot="1" x14ac:dyDescent="0.3">
      <c r="A19" s="22" t="s">
        <v>28</v>
      </c>
      <c r="B19" s="24"/>
      <c r="C19" s="25"/>
      <c r="D19" s="26">
        <f>D15+D9+D13+D11+D17</f>
        <v>295773.8</v>
      </c>
      <c r="E19" s="27"/>
      <c r="F19" s="28"/>
      <c r="G19" s="26"/>
      <c r="H19" s="17"/>
    </row>
    <row r="20" spans="1:9" s="97" customFormat="1" ht="15.75" x14ac:dyDescent="0.25">
      <c r="A20" s="118" t="s">
        <v>29</v>
      </c>
      <c r="B20" s="120" t="s">
        <v>30</v>
      </c>
      <c r="C20" s="107">
        <v>2240</v>
      </c>
      <c r="D20" s="87">
        <v>21200</v>
      </c>
      <c r="E20" s="109" t="s">
        <v>24</v>
      </c>
      <c r="F20" s="109" t="s">
        <v>9</v>
      </c>
      <c r="G20" s="111" t="s">
        <v>31</v>
      </c>
      <c r="H20" s="14"/>
    </row>
    <row r="21" spans="1:9" s="97" customFormat="1" ht="44.25" customHeight="1" x14ac:dyDescent="0.25">
      <c r="A21" s="119"/>
      <c r="B21" s="121"/>
      <c r="C21" s="108"/>
      <c r="D21" s="13" t="s">
        <v>32</v>
      </c>
      <c r="E21" s="110"/>
      <c r="F21" s="110"/>
      <c r="G21" s="112"/>
      <c r="H21" s="14"/>
    </row>
    <row r="22" spans="1:9" s="97" customFormat="1" ht="38.25" customHeight="1" x14ac:dyDescent="0.25">
      <c r="A22" s="118" t="s">
        <v>33</v>
      </c>
      <c r="B22" s="167" t="s">
        <v>30</v>
      </c>
      <c r="C22" s="107">
        <v>2240</v>
      </c>
      <c r="D22" s="88">
        <v>28600</v>
      </c>
      <c r="E22" s="109" t="s">
        <v>24</v>
      </c>
      <c r="F22" s="109" t="s">
        <v>9</v>
      </c>
      <c r="G22" s="111" t="s">
        <v>34</v>
      </c>
      <c r="H22" s="14"/>
    </row>
    <row r="23" spans="1:9" s="97" customFormat="1" ht="49.5" customHeight="1" x14ac:dyDescent="0.25">
      <c r="A23" s="119"/>
      <c r="B23" s="168"/>
      <c r="C23" s="108"/>
      <c r="D23" s="86" t="s">
        <v>35</v>
      </c>
      <c r="E23" s="110"/>
      <c r="F23" s="110"/>
      <c r="G23" s="112"/>
      <c r="H23" s="14"/>
    </row>
    <row r="24" spans="1:9" s="97" customFormat="1" ht="48" customHeight="1" x14ac:dyDescent="0.25">
      <c r="A24" s="118" t="s">
        <v>36</v>
      </c>
      <c r="B24" s="129" t="s">
        <v>37</v>
      </c>
      <c r="C24" s="107">
        <v>2240</v>
      </c>
      <c r="D24" s="87">
        <f>1152-576</f>
        <v>576</v>
      </c>
      <c r="E24" s="109" t="s">
        <v>24</v>
      </c>
      <c r="F24" s="109" t="s">
        <v>9</v>
      </c>
      <c r="G24" s="126" t="s">
        <v>1</v>
      </c>
      <c r="H24" s="128">
        <v>-576</v>
      </c>
    </row>
    <row r="25" spans="1:9" s="97" customFormat="1" ht="53.25" customHeight="1" x14ac:dyDescent="0.25">
      <c r="A25" s="119"/>
      <c r="B25" s="130"/>
      <c r="C25" s="108"/>
      <c r="D25" s="13" t="s">
        <v>38</v>
      </c>
      <c r="E25" s="110"/>
      <c r="F25" s="110"/>
      <c r="G25" s="127"/>
      <c r="H25" s="128"/>
      <c r="I25" s="85">
        <f>D24+H24</f>
        <v>0</v>
      </c>
    </row>
    <row r="26" spans="1:9" s="97" customFormat="1" ht="79.5" customHeight="1" x14ac:dyDescent="0.25">
      <c r="A26" s="103" t="s">
        <v>39</v>
      </c>
      <c r="B26" s="120" t="s">
        <v>40</v>
      </c>
      <c r="C26" s="107">
        <v>2240</v>
      </c>
      <c r="D26" s="88">
        <f>1299.96-1299.96</f>
        <v>0</v>
      </c>
      <c r="E26" s="125" t="s">
        <v>21</v>
      </c>
      <c r="F26" s="109" t="s">
        <v>6</v>
      </c>
      <c r="G26" s="111" t="s">
        <v>31</v>
      </c>
      <c r="H26" s="83">
        <v>-1299.96</v>
      </c>
      <c r="I26" s="85">
        <f>D26+H26</f>
        <v>-1299.96</v>
      </c>
    </row>
    <row r="27" spans="1:9" s="97" customFormat="1" ht="108" customHeight="1" x14ac:dyDescent="0.25">
      <c r="A27" s="104"/>
      <c r="B27" s="121"/>
      <c r="C27" s="108"/>
      <c r="D27" s="86" t="s">
        <v>125</v>
      </c>
      <c r="E27" s="110"/>
      <c r="F27" s="110"/>
      <c r="G27" s="112"/>
    </row>
    <row r="28" spans="1:9" s="97" customFormat="1" ht="15.75" x14ac:dyDescent="0.25">
      <c r="A28" s="103" t="s">
        <v>127</v>
      </c>
      <c r="B28" s="105" t="s">
        <v>126</v>
      </c>
      <c r="C28" s="107">
        <v>2240</v>
      </c>
      <c r="D28" s="88">
        <v>2400</v>
      </c>
      <c r="E28" s="109" t="s">
        <v>21</v>
      </c>
      <c r="F28" s="109" t="s">
        <v>6</v>
      </c>
      <c r="G28" s="111" t="s">
        <v>1</v>
      </c>
    </row>
    <row r="29" spans="1:9" s="97" customFormat="1" ht="45" customHeight="1" x14ac:dyDescent="0.25">
      <c r="A29" s="104"/>
      <c r="B29" s="106"/>
      <c r="C29" s="108"/>
      <c r="D29" s="13" t="s">
        <v>41</v>
      </c>
      <c r="E29" s="110"/>
      <c r="F29" s="110"/>
      <c r="G29" s="112"/>
    </row>
    <row r="30" spans="1:9" s="97" customFormat="1" ht="65.25" customHeight="1" x14ac:dyDescent="0.25">
      <c r="A30" s="103" t="s">
        <v>146</v>
      </c>
      <c r="B30" s="105" t="s">
        <v>147</v>
      </c>
      <c r="C30" s="107">
        <v>2240</v>
      </c>
      <c r="D30" s="88">
        <v>3540</v>
      </c>
      <c r="E30" s="109" t="s">
        <v>21</v>
      </c>
      <c r="F30" s="109" t="s">
        <v>6</v>
      </c>
      <c r="G30" s="111" t="s">
        <v>1</v>
      </c>
    </row>
    <row r="31" spans="1:9" s="97" customFormat="1" ht="60.75" customHeight="1" x14ac:dyDescent="0.25">
      <c r="A31" s="104"/>
      <c r="B31" s="106"/>
      <c r="C31" s="108"/>
      <c r="D31" s="13" t="s">
        <v>148</v>
      </c>
      <c r="E31" s="110"/>
      <c r="F31" s="110"/>
      <c r="G31" s="112"/>
    </row>
    <row r="32" spans="1:9" s="97" customFormat="1" ht="38.25" customHeight="1" x14ac:dyDescent="0.25">
      <c r="A32" s="163" t="s">
        <v>138</v>
      </c>
      <c r="B32" s="123" t="s">
        <v>139</v>
      </c>
      <c r="C32" s="124">
        <v>2240</v>
      </c>
      <c r="D32" s="102">
        <v>7000</v>
      </c>
      <c r="E32" s="125" t="s">
        <v>24</v>
      </c>
      <c r="F32" s="164" t="s">
        <v>6</v>
      </c>
      <c r="G32" s="166" t="s">
        <v>1</v>
      </c>
      <c r="H32" s="14"/>
    </row>
    <row r="33" spans="1:12" s="97" customFormat="1" ht="38.25" customHeight="1" thickBot="1" x14ac:dyDescent="0.3">
      <c r="A33" s="104"/>
      <c r="B33" s="121"/>
      <c r="C33" s="108"/>
      <c r="D33" s="13" t="s">
        <v>140</v>
      </c>
      <c r="E33" s="110"/>
      <c r="F33" s="165"/>
      <c r="G33" s="127"/>
      <c r="H33" s="14"/>
    </row>
    <row r="34" spans="1:12" s="16" customFormat="1" ht="38.25" customHeight="1" thickBot="1" x14ac:dyDescent="0.3">
      <c r="A34" s="32" t="s">
        <v>42</v>
      </c>
      <c r="B34" s="18"/>
      <c r="C34" s="19"/>
      <c r="D34" s="20">
        <f>D28+D26+D24+D22+D20+D32+D30</f>
        <v>63316</v>
      </c>
      <c r="E34" s="19"/>
      <c r="F34" s="19"/>
      <c r="G34" s="20"/>
      <c r="H34" s="29"/>
    </row>
    <row r="35" spans="1:12" s="16" customFormat="1" ht="38.25" hidden="1" customHeight="1" x14ac:dyDescent="0.25">
      <c r="A35" s="33" t="s">
        <v>43</v>
      </c>
      <c r="B35" s="34" t="s">
        <v>44</v>
      </c>
      <c r="C35" s="35">
        <v>2282</v>
      </c>
      <c r="D35" s="36">
        <v>0</v>
      </c>
      <c r="E35" s="131" t="s">
        <v>45</v>
      </c>
      <c r="F35" s="133" t="s">
        <v>10</v>
      </c>
      <c r="G35" s="135" t="s">
        <v>31</v>
      </c>
      <c r="H35" s="29"/>
    </row>
    <row r="36" spans="1:12" s="16" customFormat="1" ht="27" hidden="1" customHeight="1" x14ac:dyDescent="0.25">
      <c r="A36" s="37"/>
      <c r="B36" s="38"/>
      <c r="C36" s="39"/>
      <c r="D36" s="30" t="s">
        <v>46</v>
      </c>
      <c r="E36" s="132"/>
      <c r="F36" s="134"/>
      <c r="G36" s="136"/>
      <c r="I36" s="29"/>
      <c r="K36" s="29"/>
    </row>
    <row r="37" spans="1:12" s="16" customFormat="1" ht="27" hidden="1" customHeight="1" x14ac:dyDescent="0.35">
      <c r="A37" s="40" t="s">
        <v>47</v>
      </c>
      <c r="B37" s="41"/>
      <c r="C37" s="42"/>
      <c r="D37" s="43">
        <f>D35</f>
        <v>0</v>
      </c>
      <c r="E37" s="42"/>
      <c r="F37" s="42"/>
      <c r="G37" s="42"/>
      <c r="H37" s="44"/>
      <c r="I37" s="15"/>
      <c r="K37" s="45"/>
      <c r="L37" s="46"/>
    </row>
    <row r="38" spans="1:12" s="16" customFormat="1" ht="61.5" hidden="1" customHeight="1" x14ac:dyDescent="0.35">
      <c r="A38" s="137" t="s">
        <v>48</v>
      </c>
      <c r="B38" s="139" t="s">
        <v>49</v>
      </c>
      <c r="C38" s="142">
        <v>3110</v>
      </c>
      <c r="D38" s="31">
        <f>6453000-6453000</f>
        <v>0</v>
      </c>
      <c r="E38" s="142" t="s">
        <v>50</v>
      </c>
      <c r="F38" s="142" t="s">
        <v>10</v>
      </c>
      <c r="G38" s="144" t="s">
        <v>51</v>
      </c>
      <c r="H38" s="44"/>
      <c r="I38" s="15"/>
      <c r="K38" s="45"/>
      <c r="L38" s="47"/>
    </row>
    <row r="39" spans="1:12" s="16" customFormat="1" ht="39.75" hidden="1" customHeight="1" x14ac:dyDescent="0.35">
      <c r="A39" s="138"/>
      <c r="B39" s="140"/>
      <c r="C39" s="143"/>
      <c r="D39" s="48" t="s">
        <v>52</v>
      </c>
      <c r="E39" s="143"/>
      <c r="F39" s="143"/>
      <c r="G39" s="145"/>
      <c r="H39" s="49"/>
      <c r="I39" s="15"/>
      <c r="K39" s="50"/>
      <c r="L39" s="46"/>
    </row>
    <row r="40" spans="1:12" s="16" customFormat="1" ht="62.25" hidden="1" customHeight="1" x14ac:dyDescent="0.35">
      <c r="A40" s="51" t="s">
        <v>53</v>
      </c>
      <c r="B40" s="140"/>
      <c r="C40" s="143"/>
      <c r="D40" s="31">
        <f>3988108.95-3988108.95</f>
        <v>0</v>
      </c>
      <c r="E40" s="143"/>
      <c r="F40" s="143"/>
      <c r="G40" s="144" t="s">
        <v>31</v>
      </c>
      <c r="H40" s="44"/>
      <c r="I40" s="15"/>
      <c r="K40" s="45"/>
      <c r="L40" s="46"/>
    </row>
    <row r="41" spans="1:12" s="16" customFormat="1" ht="111.75" hidden="1" customHeight="1" x14ac:dyDescent="0.25">
      <c r="A41" s="52"/>
      <c r="B41" s="140"/>
      <c r="C41" s="143"/>
      <c r="D41" s="48" t="s">
        <v>52</v>
      </c>
      <c r="E41" s="143"/>
      <c r="F41" s="143"/>
      <c r="G41" s="145"/>
      <c r="H41" s="44"/>
      <c r="I41" s="15"/>
    </row>
    <row r="42" spans="1:12" s="16" customFormat="1" ht="28.5" hidden="1" customHeight="1" x14ac:dyDescent="0.25">
      <c r="A42" s="51" t="s">
        <v>54</v>
      </c>
      <c r="B42" s="140"/>
      <c r="C42" s="143"/>
      <c r="D42" s="31">
        <v>0</v>
      </c>
      <c r="E42" s="143"/>
      <c r="F42" s="143"/>
      <c r="G42" s="145"/>
      <c r="H42" s="44"/>
      <c r="I42" s="15"/>
    </row>
    <row r="43" spans="1:12" s="16" customFormat="1" ht="15.75" hidden="1" customHeight="1" x14ac:dyDescent="0.25">
      <c r="A43" s="53"/>
      <c r="B43" s="140"/>
      <c r="C43" s="143"/>
      <c r="D43" s="48" t="s">
        <v>55</v>
      </c>
      <c r="E43" s="143"/>
      <c r="F43" s="143"/>
      <c r="G43" s="145"/>
    </row>
    <row r="44" spans="1:12" s="16" customFormat="1" ht="31.5" hidden="1" customHeight="1" x14ac:dyDescent="0.25">
      <c r="A44" s="54" t="s">
        <v>56</v>
      </c>
      <c r="B44" s="140"/>
      <c r="C44" s="143"/>
      <c r="D44" s="31">
        <f>4434672-4434672</f>
        <v>0</v>
      </c>
      <c r="E44" s="143"/>
      <c r="F44" s="143"/>
      <c r="G44" s="145"/>
    </row>
    <row r="45" spans="1:12" s="16" customFormat="1" ht="35.25" hidden="1" customHeight="1" x14ac:dyDescent="0.25">
      <c r="A45" s="55"/>
      <c r="B45" s="140"/>
      <c r="C45" s="143"/>
      <c r="D45" s="48" t="s">
        <v>52</v>
      </c>
      <c r="E45" s="143"/>
      <c r="F45" s="143"/>
      <c r="G45" s="145"/>
    </row>
    <row r="46" spans="1:12" s="16" customFormat="1" ht="30" hidden="1" customHeight="1" x14ac:dyDescent="0.25">
      <c r="A46" s="51" t="s">
        <v>57</v>
      </c>
      <c r="B46" s="140"/>
      <c r="C46" s="143"/>
      <c r="D46" s="31">
        <v>0</v>
      </c>
      <c r="E46" s="143"/>
      <c r="F46" s="143"/>
      <c r="G46" s="145"/>
    </row>
    <row r="47" spans="1:12" s="16" customFormat="1" ht="25.5" hidden="1" customHeight="1" x14ac:dyDescent="0.25">
      <c r="A47" s="56"/>
      <c r="B47" s="140"/>
      <c r="C47" s="143"/>
      <c r="D47" s="57" t="s">
        <v>58</v>
      </c>
      <c r="E47" s="143"/>
      <c r="F47" s="143"/>
      <c r="G47" s="145"/>
    </row>
    <row r="48" spans="1:12" s="16" customFormat="1" ht="36.75" hidden="1" customHeight="1" x14ac:dyDescent="0.25">
      <c r="A48" s="54" t="s">
        <v>59</v>
      </c>
      <c r="B48" s="140"/>
      <c r="C48" s="143"/>
      <c r="D48" s="31">
        <f>13601246.4-13601246.4</f>
        <v>0</v>
      </c>
      <c r="E48" s="143"/>
      <c r="F48" s="143"/>
      <c r="G48" s="145"/>
    </row>
    <row r="49" spans="1:8" s="16" customFormat="1" ht="36.75" hidden="1" customHeight="1" x14ac:dyDescent="0.25">
      <c r="A49" s="55"/>
      <c r="B49" s="140"/>
      <c r="C49" s="143"/>
      <c r="D49" s="48" t="s">
        <v>52</v>
      </c>
      <c r="E49" s="143"/>
      <c r="F49" s="143"/>
      <c r="G49" s="145"/>
    </row>
    <row r="50" spans="1:8" s="16" customFormat="1" ht="26.25" hidden="1" customHeight="1" x14ac:dyDescent="0.25">
      <c r="A50" s="51" t="s">
        <v>60</v>
      </c>
      <c r="B50" s="140"/>
      <c r="C50" s="143"/>
      <c r="D50" s="31">
        <v>0</v>
      </c>
      <c r="E50" s="143"/>
      <c r="F50" s="143"/>
      <c r="G50" s="145"/>
    </row>
    <row r="51" spans="1:8" s="16" customFormat="1" ht="33.75" hidden="1" customHeight="1" x14ac:dyDescent="0.25">
      <c r="A51" s="55"/>
      <c r="B51" s="140"/>
      <c r="C51" s="143"/>
      <c r="D51" s="57" t="s">
        <v>61</v>
      </c>
      <c r="E51" s="143"/>
      <c r="F51" s="143"/>
      <c r="G51" s="146"/>
    </row>
    <row r="52" spans="1:8" s="16" customFormat="1" ht="33.75" hidden="1" customHeight="1" x14ac:dyDescent="0.25">
      <c r="A52" s="54" t="s">
        <v>62</v>
      </c>
      <c r="B52" s="140"/>
      <c r="C52" s="143"/>
      <c r="D52" s="31">
        <f>4019652-4019652</f>
        <v>0</v>
      </c>
      <c r="E52" s="143"/>
      <c r="F52" s="143"/>
      <c r="G52" s="144" t="s">
        <v>51</v>
      </c>
    </row>
    <row r="53" spans="1:8" s="16" customFormat="1" ht="33.75" hidden="1" customHeight="1" x14ac:dyDescent="0.25">
      <c r="A53" s="55"/>
      <c r="B53" s="141"/>
      <c r="C53" s="134"/>
      <c r="D53" s="48" t="s">
        <v>52</v>
      </c>
      <c r="E53" s="134"/>
      <c r="F53" s="134"/>
      <c r="G53" s="145"/>
    </row>
    <row r="54" spans="1:8" s="16" customFormat="1" ht="48" hidden="1" customHeight="1" x14ac:dyDescent="0.25">
      <c r="A54" s="56" t="s">
        <v>63</v>
      </c>
      <c r="B54" s="147" t="s">
        <v>64</v>
      </c>
      <c r="C54" s="58">
        <v>3110</v>
      </c>
      <c r="D54" s="31">
        <v>0</v>
      </c>
      <c r="E54" s="93" t="s">
        <v>3</v>
      </c>
      <c r="F54" s="149" t="s">
        <v>8</v>
      </c>
      <c r="G54" s="144" t="s">
        <v>1</v>
      </c>
    </row>
    <row r="55" spans="1:8" s="16" customFormat="1" ht="101.25" hidden="1" customHeight="1" x14ac:dyDescent="0.25">
      <c r="A55" s="55"/>
      <c r="B55" s="148"/>
      <c r="C55" s="58"/>
      <c r="D55" s="21" t="s">
        <v>65</v>
      </c>
      <c r="E55" s="93" t="s">
        <v>66</v>
      </c>
      <c r="F55" s="150"/>
      <c r="G55" s="146"/>
    </row>
    <row r="56" spans="1:8" s="16" customFormat="1" ht="43.5" hidden="1" customHeight="1" x14ac:dyDescent="0.25">
      <c r="A56" s="51" t="s">
        <v>67</v>
      </c>
      <c r="B56" s="147" t="s">
        <v>68</v>
      </c>
      <c r="C56" s="149">
        <v>3110</v>
      </c>
      <c r="D56" s="31">
        <f>6750000-6750000</f>
        <v>0</v>
      </c>
      <c r="E56" s="149" t="s">
        <v>69</v>
      </c>
      <c r="F56" s="149" t="s">
        <v>8</v>
      </c>
      <c r="G56" s="144" t="s">
        <v>70</v>
      </c>
      <c r="H56" s="17">
        <f>D38+D40+D44+D48+D52</f>
        <v>0</v>
      </c>
    </row>
    <row r="57" spans="1:8" s="16" customFormat="1" ht="61.5" hidden="1" customHeight="1" x14ac:dyDescent="0.25">
      <c r="A57" s="59"/>
      <c r="B57" s="148"/>
      <c r="C57" s="150"/>
      <c r="D57" s="21" t="s">
        <v>52</v>
      </c>
      <c r="E57" s="150"/>
      <c r="F57" s="150"/>
      <c r="G57" s="146"/>
    </row>
    <row r="58" spans="1:8" s="16" customFormat="1" ht="75.75" hidden="1" customHeight="1" x14ac:dyDescent="0.25">
      <c r="A58" s="56" t="s">
        <v>71</v>
      </c>
      <c r="B58" s="147" t="s">
        <v>72</v>
      </c>
      <c r="C58" s="58">
        <v>3110</v>
      </c>
      <c r="D58" s="31">
        <f>3960000-3960000</f>
        <v>0</v>
      </c>
      <c r="E58" s="58" t="s">
        <v>3</v>
      </c>
      <c r="F58" s="58" t="s">
        <v>9</v>
      </c>
      <c r="G58" s="144" t="s">
        <v>70</v>
      </c>
    </row>
    <row r="59" spans="1:8" s="16" customFormat="1" ht="97.5" hidden="1" customHeight="1" x14ac:dyDescent="0.25">
      <c r="A59" s="55"/>
      <c r="B59" s="148"/>
      <c r="C59" s="58"/>
      <c r="D59" s="21" t="s">
        <v>73</v>
      </c>
      <c r="E59" s="92" t="s">
        <v>66</v>
      </c>
      <c r="F59" s="92"/>
      <c r="G59" s="146"/>
    </row>
    <row r="60" spans="1:8" s="16" customFormat="1" ht="78.75" hidden="1" customHeight="1" x14ac:dyDescent="0.25">
      <c r="A60" s="56" t="s">
        <v>74</v>
      </c>
      <c r="B60" s="147" t="s">
        <v>75</v>
      </c>
      <c r="C60" s="91">
        <v>3110</v>
      </c>
      <c r="D60" s="60">
        <f>6128320.65+2659727.35-8788048</f>
        <v>0</v>
      </c>
      <c r="E60" s="58" t="s">
        <v>3</v>
      </c>
      <c r="F60" s="58" t="s">
        <v>8</v>
      </c>
      <c r="G60" s="144" t="s">
        <v>31</v>
      </c>
    </row>
    <row r="61" spans="1:8" s="16" customFormat="1" ht="93.75" hidden="1" customHeight="1" x14ac:dyDescent="0.25">
      <c r="A61" s="55"/>
      <c r="B61" s="148"/>
      <c r="C61" s="92"/>
      <c r="D61" s="21" t="s">
        <v>76</v>
      </c>
      <c r="E61" s="58" t="s">
        <v>66</v>
      </c>
      <c r="F61" s="58"/>
      <c r="G61" s="146"/>
    </row>
    <row r="62" spans="1:8" s="16" customFormat="1" ht="27" hidden="1" customHeight="1" x14ac:dyDescent="0.25">
      <c r="A62" s="56" t="s">
        <v>77</v>
      </c>
      <c r="B62" s="147" t="s">
        <v>78</v>
      </c>
      <c r="C62" s="58">
        <v>3110</v>
      </c>
      <c r="D62" s="31">
        <v>0</v>
      </c>
      <c r="E62" s="91" t="s">
        <v>0</v>
      </c>
      <c r="F62" s="91" t="s">
        <v>9</v>
      </c>
      <c r="G62" s="144" t="s">
        <v>31</v>
      </c>
    </row>
    <row r="63" spans="1:8" s="16" customFormat="1" ht="60" hidden="1" customHeight="1" x14ac:dyDescent="0.25">
      <c r="A63" s="55"/>
      <c r="B63" s="148"/>
      <c r="C63" s="92"/>
      <c r="D63" s="21" t="s">
        <v>79</v>
      </c>
      <c r="E63" s="92"/>
      <c r="F63" s="92"/>
      <c r="G63" s="146"/>
    </row>
    <row r="64" spans="1:8" s="16" customFormat="1" ht="34.5" hidden="1" customHeight="1" x14ac:dyDescent="0.25">
      <c r="A64" s="56" t="s">
        <v>80</v>
      </c>
      <c r="B64" s="147" t="s">
        <v>81</v>
      </c>
      <c r="C64" s="58">
        <v>3110</v>
      </c>
      <c r="D64" s="31">
        <v>0</v>
      </c>
      <c r="E64" s="58" t="s">
        <v>3</v>
      </c>
      <c r="F64" s="58" t="s">
        <v>26</v>
      </c>
      <c r="G64" s="94" t="s">
        <v>82</v>
      </c>
      <c r="H64" s="29"/>
    </row>
    <row r="65" spans="1:12" s="16" customFormat="1" ht="43.5" hidden="1" customHeight="1" x14ac:dyDescent="0.25">
      <c r="A65" s="56"/>
      <c r="B65" s="148"/>
      <c r="C65" s="58"/>
      <c r="D65" s="21" t="s">
        <v>83</v>
      </c>
      <c r="E65" s="58"/>
      <c r="F65" s="58"/>
      <c r="G65" s="94"/>
      <c r="J65" s="29"/>
    </row>
    <row r="66" spans="1:12" s="16" customFormat="1" ht="33.75" hidden="1" customHeight="1" x14ac:dyDescent="0.25">
      <c r="A66" s="153" t="s">
        <v>84</v>
      </c>
      <c r="B66" s="147" t="s">
        <v>85</v>
      </c>
      <c r="C66" s="58">
        <v>3110</v>
      </c>
      <c r="D66" s="31">
        <v>0</v>
      </c>
      <c r="E66" s="91" t="s">
        <v>3</v>
      </c>
      <c r="F66" s="91" t="s">
        <v>6</v>
      </c>
      <c r="G66" s="144" t="s">
        <v>1</v>
      </c>
      <c r="H66" s="29"/>
    </row>
    <row r="67" spans="1:12" s="16" customFormat="1" ht="43.5" hidden="1" customHeight="1" x14ac:dyDescent="0.25">
      <c r="A67" s="154"/>
      <c r="B67" s="148"/>
      <c r="C67" s="92"/>
      <c r="D67" s="21" t="s">
        <v>86</v>
      </c>
      <c r="E67" s="92"/>
      <c r="F67" s="92"/>
      <c r="G67" s="146"/>
      <c r="H67" s="29"/>
    </row>
    <row r="68" spans="1:12" s="16" customFormat="1" ht="26.25" hidden="1" customHeight="1" x14ac:dyDescent="0.25">
      <c r="A68" s="137" t="s">
        <v>87</v>
      </c>
      <c r="B68" s="61" t="s">
        <v>88</v>
      </c>
      <c r="C68" s="142">
        <v>3110</v>
      </c>
      <c r="D68" s="62">
        <v>0</v>
      </c>
      <c r="E68" s="142" t="s">
        <v>0</v>
      </c>
      <c r="F68" s="89" t="s">
        <v>27</v>
      </c>
      <c r="G68" s="89" t="s">
        <v>1</v>
      </c>
      <c r="H68" s="29"/>
    </row>
    <row r="69" spans="1:12" s="16" customFormat="1" ht="39" hidden="1" customHeight="1" x14ac:dyDescent="0.25">
      <c r="A69" s="155"/>
      <c r="B69" s="90"/>
      <c r="C69" s="134"/>
      <c r="D69" s="63" t="s">
        <v>89</v>
      </c>
      <c r="E69" s="134"/>
      <c r="F69" s="64"/>
      <c r="G69" s="65"/>
    </row>
    <row r="70" spans="1:12" s="16" customFormat="1" ht="26.25" hidden="1" customHeight="1" x14ac:dyDescent="0.25">
      <c r="A70" s="66" t="s">
        <v>90</v>
      </c>
      <c r="B70" s="67" t="s">
        <v>91</v>
      </c>
      <c r="C70" s="151">
        <v>3122</v>
      </c>
      <c r="D70" s="68">
        <f>1300000-1300000</f>
        <v>0</v>
      </c>
      <c r="E70" s="142" t="s">
        <v>92</v>
      </c>
      <c r="F70" s="142" t="s">
        <v>6</v>
      </c>
      <c r="G70" s="142" t="s">
        <v>51</v>
      </c>
    </row>
    <row r="71" spans="1:12" s="16" customFormat="1" ht="44.25" hidden="1" customHeight="1" x14ac:dyDescent="0.25">
      <c r="A71" s="64"/>
      <c r="B71" s="69"/>
      <c r="C71" s="152"/>
      <c r="D71" s="23" t="s">
        <v>93</v>
      </c>
      <c r="E71" s="134"/>
      <c r="F71" s="134"/>
      <c r="G71" s="134"/>
    </row>
    <row r="72" spans="1:12" s="16" customFormat="1" ht="85.5" hidden="1" customHeight="1" x14ac:dyDescent="0.4">
      <c r="A72" s="70" t="s">
        <v>94</v>
      </c>
      <c r="B72" s="67" t="s">
        <v>95</v>
      </c>
      <c r="C72" s="71">
        <v>3122</v>
      </c>
      <c r="D72" s="68">
        <f>20650000-20650000</f>
        <v>0</v>
      </c>
      <c r="E72" s="142" t="s">
        <v>3</v>
      </c>
      <c r="F72" s="93" t="s">
        <v>6</v>
      </c>
      <c r="G72" s="142" t="s">
        <v>51</v>
      </c>
      <c r="H72" s="44"/>
      <c r="I72" s="15"/>
      <c r="J72" s="17"/>
      <c r="K72" s="72"/>
      <c r="L72" s="73"/>
    </row>
    <row r="73" spans="1:12" s="16" customFormat="1" ht="95.25" hidden="1" customHeight="1" x14ac:dyDescent="0.25">
      <c r="A73" s="74"/>
      <c r="B73" s="75"/>
      <c r="C73" s="71"/>
      <c r="D73" s="76" t="s">
        <v>93</v>
      </c>
      <c r="E73" s="134"/>
      <c r="F73" s="93"/>
      <c r="G73" s="134"/>
      <c r="J73" s="77"/>
      <c r="K73" s="17"/>
    </row>
    <row r="74" spans="1:12" s="16" customFormat="1" ht="88.5" hidden="1" customHeight="1" x14ac:dyDescent="0.25">
      <c r="A74" s="66" t="s">
        <v>96</v>
      </c>
      <c r="B74" s="67" t="s">
        <v>97</v>
      </c>
      <c r="C74" s="156">
        <v>3122</v>
      </c>
      <c r="D74" s="68">
        <f>2590000-150000-2440000</f>
        <v>0</v>
      </c>
      <c r="E74" s="142" t="s">
        <v>3</v>
      </c>
      <c r="F74" s="142" t="s">
        <v>6</v>
      </c>
      <c r="G74" s="142" t="s">
        <v>98</v>
      </c>
    </row>
    <row r="75" spans="1:12" s="16" customFormat="1" ht="82.5" hidden="1" customHeight="1" x14ac:dyDescent="0.25">
      <c r="A75" s="64"/>
      <c r="B75" s="78"/>
      <c r="C75" s="157"/>
      <c r="D75" s="23" t="s">
        <v>99</v>
      </c>
      <c r="E75" s="134"/>
      <c r="F75" s="134"/>
      <c r="G75" s="134"/>
    </row>
    <row r="76" spans="1:12" s="16" customFormat="1" ht="65.25" hidden="1" customHeight="1" x14ac:dyDescent="0.25">
      <c r="A76" s="51" t="s">
        <v>100</v>
      </c>
      <c r="B76" s="67" t="s">
        <v>101</v>
      </c>
      <c r="C76" s="156">
        <v>3122</v>
      </c>
      <c r="D76" s="68">
        <f>850000-850000</f>
        <v>0</v>
      </c>
      <c r="E76" s="142" t="s">
        <v>92</v>
      </c>
      <c r="F76" s="142" t="s">
        <v>6</v>
      </c>
      <c r="G76" s="142" t="s">
        <v>102</v>
      </c>
    </row>
    <row r="77" spans="1:12" s="16" customFormat="1" ht="27.75" hidden="1" customHeight="1" x14ac:dyDescent="0.25">
      <c r="A77" s="59"/>
      <c r="B77" s="78"/>
      <c r="C77" s="157"/>
      <c r="D77" s="23" t="s">
        <v>93</v>
      </c>
      <c r="E77" s="134"/>
      <c r="F77" s="134"/>
      <c r="G77" s="134"/>
      <c r="K77" s="77"/>
      <c r="L77" s="17"/>
    </row>
    <row r="78" spans="1:12" s="16" customFormat="1" ht="93.75" hidden="1" customHeight="1" x14ac:dyDescent="0.25">
      <c r="A78" s="51" t="s">
        <v>103</v>
      </c>
      <c r="B78" s="67" t="s">
        <v>104</v>
      </c>
      <c r="C78" s="156">
        <v>3122</v>
      </c>
      <c r="D78" s="68">
        <f>27000-27000</f>
        <v>0</v>
      </c>
      <c r="E78" s="142" t="s">
        <v>2</v>
      </c>
      <c r="F78" s="142" t="s">
        <v>6</v>
      </c>
      <c r="G78" s="142" t="s">
        <v>105</v>
      </c>
    </row>
    <row r="79" spans="1:12" s="16" customFormat="1" ht="81" hidden="1" customHeight="1" x14ac:dyDescent="0.25">
      <c r="A79" s="59"/>
      <c r="B79" s="78"/>
      <c r="C79" s="157"/>
      <c r="D79" s="23" t="s">
        <v>106</v>
      </c>
      <c r="E79" s="134"/>
      <c r="F79" s="134"/>
      <c r="G79" s="134"/>
    </row>
    <row r="80" spans="1:12" s="16" customFormat="1" ht="63.75" hidden="1" x14ac:dyDescent="0.25">
      <c r="A80" s="51" t="s">
        <v>107</v>
      </c>
      <c r="B80" s="67" t="s">
        <v>108</v>
      </c>
      <c r="C80" s="156">
        <v>3122</v>
      </c>
      <c r="D80" s="68">
        <f>67500-67500</f>
        <v>0</v>
      </c>
      <c r="E80" s="142" t="s">
        <v>2</v>
      </c>
      <c r="F80" s="142" t="s">
        <v>6</v>
      </c>
      <c r="G80" s="142" t="s">
        <v>105</v>
      </c>
    </row>
    <row r="81" spans="1:7" s="16" customFormat="1" ht="27" hidden="1" customHeight="1" x14ac:dyDescent="0.25">
      <c r="A81" s="37"/>
      <c r="B81" s="78"/>
      <c r="C81" s="157"/>
      <c r="D81" s="23" t="s">
        <v>109</v>
      </c>
      <c r="E81" s="134"/>
      <c r="F81" s="134"/>
      <c r="G81" s="134"/>
    </row>
    <row r="82" spans="1:7" s="16" customFormat="1" ht="75" hidden="1" customHeight="1" x14ac:dyDescent="0.25">
      <c r="A82" s="51" t="s">
        <v>110</v>
      </c>
      <c r="B82" s="67" t="s">
        <v>111</v>
      </c>
      <c r="C82" s="156">
        <v>3122</v>
      </c>
      <c r="D82" s="68">
        <f>15500-15500</f>
        <v>0</v>
      </c>
      <c r="E82" s="142" t="s">
        <v>25</v>
      </c>
      <c r="F82" s="142" t="s">
        <v>7</v>
      </c>
      <c r="G82" s="142" t="s">
        <v>105</v>
      </c>
    </row>
    <row r="83" spans="1:7" s="16" customFormat="1" ht="26.25" hidden="1" customHeight="1" x14ac:dyDescent="0.25">
      <c r="A83" s="37"/>
      <c r="B83" s="78"/>
      <c r="C83" s="157"/>
      <c r="D83" s="23" t="s">
        <v>112</v>
      </c>
      <c r="E83" s="134"/>
      <c r="F83" s="134"/>
      <c r="G83" s="134"/>
    </row>
    <row r="84" spans="1:7" s="16" customFormat="1" ht="55.5" hidden="1" customHeight="1" x14ac:dyDescent="0.25">
      <c r="A84" s="79" t="s">
        <v>113</v>
      </c>
      <c r="B84" s="80"/>
      <c r="C84" s="81"/>
      <c r="D84" s="82">
        <f>D70+D72+D74+D76+D78+D80+D82</f>
        <v>0</v>
      </c>
      <c r="E84" s="81"/>
      <c r="F84" s="81"/>
      <c r="G84" s="81"/>
    </row>
    <row r="85" spans="1:7" s="16" customFormat="1" ht="30.75" hidden="1" customHeight="1" x14ac:dyDescent="0.25"/>
    <row r="86" spans="1:7" s="16" customFormat="1" ht="35.25" hidden="1" customHeight="1" x14ac:dyDescent="0.25">
      <c r="A86" s="162" t="s">
        <v>114</v>
      </c>
      <c r="B86" s="162"/>
      <c r="C86" s="162"/>
      <c r="D86" s="162"/>
      <c r="E86" s="162"/>
      <c r="F86" s="162"/>
      <c r="G86" s="162"/>
    </row>
    <row r="87" spans="1:7" x14ac:dyDescent="0.25">
      <c r="E87" s="169"/>
    </row>
    <row r="88" spans="1:7" ht="29.25" customHeight="1" x14ac:dyDescent="0.25">
      <c r="A88" s="158" t="s">
        <v>114</v>
      </c>
      <c r="B88" s="158"/>
      <c r="C88" s="158"/>
      <c r="D88" s="158"/>
      <c r="E88" s="158"/>
      <c r="F88" s="158"/>
      <c r="G88" s="158"/>
    </row>
    <row r="89" spans="1:7" ht="12.75" customHeight="1" x14ac:dyDescent="0.25">
      <c r="A89" s="98"/>
      <c r="B89" s="98"/>
      <c r="C89" s="99"/>
      <c r="D89" s="100"/>
      <c r="E89" s="100"/>
      <c r="F89" s="100"/>
      <c r="G89" s="100"/>
    </row>
    <row r="90" spans="1:7" ht="21.75" customHeight="1" x14ac:dyDescent="0.25">
      <c r="A90" s="159" t="s">
        <v>129</v>
      </c>
      <c r="B90" s="98"/>
      <c r="C90" s="101" t="s">
        <v>130</v>
      </c>
      <c r="D90" s="160" t="s">
        <v>131</v>
      </c>
      <c r="E90" s="160"/>
      <c r="F90" s="160"/>
      <c r="G90" s="160"/>
    </row>
    <row r="91" spans="1:7" ht="12.75" customHeight="1" x14ac:dyDescent="0.25">
      <c r="A91" s="159"/>
      <c r="B91" s="98"/>
      <c r="C91" s="99" t="s">
        <v>132</v>
      </c>
      <c r="D91" s="161" t="s">
        <v>133</v>
      </c>
      <c r="E91" s="161"/>
      <c r="F91" s="161"/>
      <c r="G91" s="161"/>
    </row>
  </sheetData>
  <mergeCells count="141">
    <mergeCell ref="A32:A33"/>
    <mergeCell ref="B32:B33"/>
    <mergeCell ref="C32:C33"/>
    <mergeCell ref="E32:E33"/>
    <mergeCell ref="F32:F33"/>
    <mergeCell ref="G32:G33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22:A23"/>
    <mergeCell ref="B22:B23"/>
    <mergeCell ref="C22:C23"/>
    <mergeCell ref="E22:E23"/>
    <mergeCell ref="F22:F23"/>
    <mergeCell ref="G22:G23"/>
    <mergeCell ref="A88:G88"/>
    <mergeCell ref="A90:A91"/>
    <mergeCell ref="D90:G90"/>
    <mergeCell ref="D91:G91"/>
    <mergeCell ref="C82:C83"/>
    <mergeCell ref="E82:E83"/>
    <mergeCell ref="F82:F83"/>
    <mergeCell ref="G82:G83"/>
    <mergeCell ref="A86:G86"/>
    <mergeCell ref="C78:C79"/>
    <mergeCell ref="E78:E79"/>
    <mergeCell ref="F78:F79"/>
    <mergeCell ref="G78:G79"/>
    <mergeCell ref="C80:C81"/>
    <mergeCell ref="E80:E81"/>
    <mergeCell ref="F80:F81"/>
    <mergeCell ref="G80:G81"/>
    <mergeCell ref="C74:C75"/>
    <mergeCell ref="E74:E75"/>
    <mergeCell ref="F74:F75"/>
    <mergeCell ref="G74:G75"/>
    <mergeCell ref="C76:C77"/>
    <mergeCell ref="E76:E77"/>
    <mergeCell ref="F76:F77"/>
    <mergeCell ref="G76:G77"/>
    <mergeCell ref="C70:C71"/>
    <mergeCell ref="E70:E71"/>
    <mergeCell ref="F70:F71"/>
    <mergeCell ref="G70:G71"/>
    <mergeCell ref="E72:E73"/>
    <mergeCell ref="G72:G73"/>
    <mergeCell ref="B64:B65"/>
    <mergeCell ref="A66:A67"/>
    <mergeCell ref="B66:B67"/>
    <mergeCell ref="G66:G67"/>
    <mergeCell ref="A68:A69"/>
    <mergeCell ref="C68:C69"/>
    <mergeCell ref="E68:E69"/>
    <mergeCell ref="B58:B59"/>
    <mergeCell ref="G58:G59"/>
    <mergeCell ref="B60:B61"/>
    <mergeCell ref="G60:G61"/>
    <mergeCell ref="B62:B63"/>
    <mergeCell ref="G62:G63"/>
    <mergeCell ref="G52:G53"/>
    <mergeCell ref="B54:B55"/>
    <mergeCell ref="F54:F55"/>
    <mergeCell ref="G54:G55"/>
    <mergeCell ref="B56:B57"/>
    <mergeCell ref="C56:C57"/>
    <mergeCell ref="E56:E57"/>
    <mergeCell ref="F56:F57"/>
    <mergeCell ref="G56:G57"/>
    <mergeCell ref="E35:E36"/>
    <mergeCell ref="F35:F36"/>
    <mergeCell ref="G35:G36"/>
    <mergeCell ref="A38:A39"/>
    <mergeCell ref="B38:B53"/>
    <mergeCell ref="C38:C53"/>
    <mergeCell ref="E38:E53"/>
    <mergeCell ref="F38:F53"/>
    <mergeCell ref="G38:G39"/>
    <mergeCell ref="G40:G51"/>
    <mergeCell ref="H24:H25"/>
    <mergeCell ref="A24:A25"/>
    <mergeCell ref="B24:B25"/>
    <mergeCell ref="C24:C25"/>
    <mergeCell ref="E24:E25"/>
    <mergeCell ref="F24:F25"/>
    <mergeCell ref="G24:G25"/>
    <mergeCell ref="A28:A29"/>
    <mergeCell ref="B28:B29"/>
    <mergeCell ref="C28:C29"/>
    <mergeCell ref="E28:E29"/>
    <mergeCell ref="F28:F29"/>
    <mergeCell ref="G28:G29"/>
    <mergeCell ref="A26:A27"/>
    <mergeCell ref="B26:B27"/>
    <mergeCell ref="C26:C27"/>
    <mergeCell ref="E26:E27"/>
    <mergeCell ref="F26:F27"/>
    <mergeCell ref="G26:G27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0:A31"/>
    <mergeCell ref="B30:B31"/>
    <mergeCell ref="C30:C31"/>
    <mergeCell ref="E30:E31"/>
    <mergeCell ref="F30:F31"/>
    <mergeCell ref="G30:G31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0:A21"/>
    <mergeCell ref="B20:B21"/>
    <mergeCell ref="C20:C21"/>
    <mergeCell ref="E20:E21"/>
    <mergeCell ref="F20:F21"/>
    <mergeCell ref="G20:G21"/>
    <mergeCell ref="A15:A16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Жаркова О</cp:lastModifiedBy>
  <cp:lastPrinted>2022-11-08T08:26:20Z</cp:lastPrinted>
  <dcterms:created xsi:type="dcterms:W3CDTF">2021-12-30T09:51:02Z</dcterms:created>
  <dcterms:modified xsi:type="dcterms:W3CDTF">2022-11-08T08:35:11Z</dcterms:modified>
</cp:coreProperties>
</file>