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0" windowWidth="27795" windowHeight="1180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ЦА_СЗ!$A$1:$G$108</definedName>
  </definedNames>
  <calcPr calcId="145621"/>
</workbook>
</file>

<file path=xl/calcChain.xml><?xml version="1.0" encoding="utf-8"?>
<calcChain xmlns="http://schemas.openxmlformats.org/spreadsheetml/2006/main">
  <c r="D103" i="77" l="1"/>
  <c r="D21" i="77"/>
  <c r="D28" i="77" l="1"/>
  <c r="D26" i="77"/>
  <c r="D48" i="77" l="1"/>
  <c r="D96" i="77"/>
  <c r="D94" i="77"/>
  <c r="D92" i="77"/>
  <c r="D90" i="77"/>
  <c r="D88" i="77"/>
  <c r="D86" i="77"/>
  <c r="D84" i="77"/>
  <c r="D74" i="77"/>
  <c r="D72" i="77"/>
  <c r="D70" i="77"/>
  <c r="D66" i="77"/>
  <c r="D62" i="77"/>
  <c r="D58" i="77"/>
  <c r="D54" i="77"/>
  <c r="D52" i="77"/>
  <c r="D51" i="77"/>
  <c r="I28" i="77"/>
  <c r="I27" i="77"/>
  <c r="D98" i="77" l="1"/>
  <c r="H70" i="77"/>
</calcChain>
</file>

<file path=xl/sharedStrings.xml><?xml version="1.0" encoding="utf-8"?>
<sst xmlns="http://schemas.openxmlformats.org/spreadsheetml/2006/main" count="267" uniqueCount="178">
  <si>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</si>
  <si>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</si>
  <si>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</si>
  <si>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</si>
  <si>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</si>
  <si>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</si>
  <si>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</si>
  <si>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</si>
  <si>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</si>
  <si>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</si>
  <si>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</si>
  <si>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</si>
  <si>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</si>
  <si>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</si>
  <si>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</si>
  <si>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</si>
  <si>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</si>
  <si>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</si>
  <si>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</si>
  <si>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</si>
  <si>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</si>
  <si>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</si>
  <si>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</si>
  <si>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</si>
  <si>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</si>
  <si>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</si>
  <si>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</si>
  <si>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</si>
  <si>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</si>
  <si>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</si>
  <si>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</si>
  <si>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</si>
  <si>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</si>
  <si>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</si>
  <si>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</si>
  <si>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</si>
  <si>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</si>
  <si>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</si>
  <si>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</si>
  <si>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</si>
  <si>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</si>
  <si>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</si>
  <si>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</si>
  <si>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</si>
  <si>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</si>
  <si>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</si>
  <si>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</si>
  <si>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</si>
  <si>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</si>
  <si>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</si>
  <si>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</si>
  <si>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</si>
  <si>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</si>
  <si>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</si>
  <si>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</si>
  <si>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</si>
  <si>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</si>
  <si>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</si>
  <si>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</si>
  <si>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</si>
  <si>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</si>
  <si>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</si>
  <si>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</si>
  <si>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</si>
  <si>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</si>
  <si>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</si>
  <si>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</si>
  <si>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</si>
  <si>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</si>
  <si>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</si>
  <si>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</si>
  <si>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</si>
  <si>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</si>
  <si>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</si>
  <si>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</si>
  <si>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</si>
  <si>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</si>
  <si>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</si>
  <si>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</si>
  <si>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</si>
  <si>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</si>
  <si>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</si>
  <si>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</si>
  <si>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</si>
  <si>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</si>
  <si>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</si>
  <si>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</si>
  <si>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</si>
  <si>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</si>
  <si>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</si>
  <si>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</si>
  <si>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</si>
  <si>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</si>
  <si>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</si>
  <si>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</si>
  <si>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</si>
  <si>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</si>
  <si>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</si>
  <si>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</si>
  <si>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</si>
  <si>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</si>
  <si>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</si>
  <si>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</si>
  <si>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</si>
  <si>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</si>
  <si>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</si>
  <si>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</si>
  <si>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</si>
  <si>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</si>
  <si>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</si>
  <si>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</si>
  <si>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</si>
  <si>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</si>
  <si>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</si>
  <si>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</si>
  <si>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</si>
  <si>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</si>
  <si>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</si>
  <si>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</si>
  <si>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</si>
  <si>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</si>
  <si>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</si>
  <si>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</si>
  <si>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</si>
  <si>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</si>
  <si>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</si>
  <si>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</si>
  <si>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</si>
  <si>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</si>
  <si>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</si>
  <si>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</si>
  <si>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</si>
  <si>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</si>
  <si>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</si>
  <si>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</si>
  <si>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</si>
  <si>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</si>
  <si>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</si>
  <si>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</si>
  <si>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</si>
  <si>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</si>
  <si>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</si>
  <si>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</si>
  <si>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</si>
  <si>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</si>
  <si>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</si>
  <si>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</si>
  <si>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</si>
  <si>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</si>
  <si>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</si>
  <si>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</si>
  <si>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</si>
  <si>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</si>
  <si>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</si>
  <si>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</si>
  <si>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</si>
  <si>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</si>
  <si>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</si>
  <si>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</si>
  <si>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</si>
  <si>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</si>
  <si>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</si>
  <si>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</si>
  <si>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</si>
  <si>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</si>
  <si>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</si>
  <si>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</si>
  <si>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</si>
  <si>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</si>
  <si>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</si>
  <si>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</si>
  <si>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</si>
  <si>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</si>
  <si>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>Зміни 7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</si>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</sst>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7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view="pageBreakPreview" zoomScaleSheetLayoutView="100" workbookViewId="0">
      <selection activeCell="B101" sqref="B101:B102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27" t="s">
        <v>11</v>
      </c>
      <c r="B1" s="127"/>
      <c r="C1" s="127"/>
      <c r="D1" s="127"/>
      <c r="E1" s="127"/>
      <c r="F1" s="127"/>
      <c r="G1" s="127"/>
    </row>
    <row r="2" spans="1:8" ht="20.25" x14ac:dyDescent="0.25">
      <c r="A2" s="127" t="s">
        <v>115</v>
      </c>
      <c r="B2" s="127"/>
      <c r="C2" s="127"/>
      <c r="D2" s="127"/>
      <c r="E2" s="127"/>
      <c r="F2" s="127"/>
      <c r="G2" s="1"/>
    </row>
    <row r="3" spans="1:8" ht="18.75" x14ac:dyDescent="0.25">
      <c r="A3" s="128" t="s">
        <v>12</v>
      </c>
      <c r="B3" s="128"/>
      <c r="C3" s="128"/>
      <c r="D3" s="128"/>
      <c r="E3" s="128"/>
      <c r="F3" s="128"/>
      <c r="G3" s="128"/>
    </row>
    <row r="4" spans="1:8" ht="18.75" customHeight="1" x14ac:dyDescent="0.25">
      <c r="A4" s="128" t="s">
        <v>13</v>
      </c>
      <c r="B4" s="128"/>
      <c r="C4" s="128"/>
      <c r="D4" s="128"/>
      <c r="E4" s="128"/>
      <c r="F4" s="128"/>
      <c r="G4" s="128"/>
    </row>
    <row r="5" spans="1:8" ht="15" customHeight="1" x14ac:dyDescent="0.25">
      <c r="A5" s="129" t="s">
        <v>116</v>
      </c>
      <c r="B5" s="129"/>
      <c r="C5" s="129"/>
      <c r="D5" s="129"/>
      <c r="E5" s="129"/>
      <c r="F5" s="129"/>
      <c r="G5" s="129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173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34.5" customHeight="1" x14ac:dyDescent="0.25">
      <c r="A9" s="130" t="s">
        <v>117</v>
      </c>
      <c r="B9" s="114" t="s">
        <v>118</v>
      </c>
      <c r="C9" s="123">
        <v>2210</v>
      </c>
      <c r="D9" s="84">
        <v>22900</v>
      </c>
      <c r="E9" s="124" t="s">
        <v>4</v>
      </c>
      <c r="F9" s="124" t="s">
        <v>6</v>
      </c>
      <c r="G9" s="111" t="s">
        <v>123</v>
      </c>
      <c r="H9" s="83"/>
    </row>
    <row r="10" spans="1:8" s="97" customFormat="1" ht="48" customHeight="1" x14ac:dyDescent="0.25">
      <c r="A10" s="104"/>
      <c r="B10" s="106"/>
      <c r="C10" s="108"/>
      <c r="D10" s="11" t="s">
        <v>119</v>
      </c>
      <c r="E10" s="110"/>
      <c r="F10" s="110"/>
      <c r="G10" s="112"/>
      <c r="H10" s="83"/>
    </row>
    <row r="11" spans="1:8" s="97" customFormat="1" ht="32.25" customHeight="1" x14ac:dyDescent="0.25">
      <c r="A11" s="130" t="s">
        <v>134</v>
      </c>
      <c r="B11" s="114" t="s">
        <v>135</v>
      </c>
      <c r="C11" s="123">
        <v>2210</v>
      </c>
      <c r="D11" s="84">
        <v>25483.8</v>
      </c>
      <c r="E11" s="124" t="s">
        <v>24</v>
      </c>
      <c r="F11" s="124" t="s">
        <v>6</v>
      </c>
      <c r="G11" s="111" t="s">
        <v>120</v>
      </c>
      <c r="H11" s="83"/>
    </row>
    <row r="12" spans="1:8" s="97" customFormat="1" ht="48" customHeight="1" x14ac:dyDescent="0.25">
      <c r="A12" s="104"/>
      <c r="B12" s="106"/>
      <c r="C12" s="108"/>
      <c r="D12" s="11" t="s">
        <v>136</v>
      </c>
      <c r="E12" s="110"/>
      <c r="F12" s="110"/>
      <c r="G12" s="112"/>
      <c r="H12" s="83"/>
    </row>
    <row r="13" spans="1:8" s="97" customFormat="1" ht="15.75" x14ac:dyDescent="0.25">
      <c r="A13" s="130" t="s">
        <v>137</v>
      </c>
      <c r="B13" s="114" t="s">
        <v>121</v>
      </c>
      <c r="C13" s="123">
        <v>2210</v>
      </c>
      <c r="D13" s="84">
        <v>42000</v>
      </c>
      <c r="E13" s="124" t="s">
        <v>24</v>
      </c>
      <c r="F13" s="124" t="s">
        <v>6</v>
      </c>
      <c r="G13" s="111" t="s">
        <v>120</v>
      </c>
      <c r="H13" s="83"/>
    </row>
    <row r="14" spans="1:8" s="97" customFormat="1" ht="48" customHeight="1" x14ac:dyDescent="0.25">
      <c r="A14" s="104"/>
      <c r="B14" s="106"/>
      <c r="C14" s="108"/>
      <c r="D14" s="11" t="s">
        <v>122</v>
      </c>
      <c r="E14" s="110"/>
      <c r="F14" s="110"/>
      <c r="G14" s="112"/>
      <c r="H14" s="83"/>
    </row>
    <row r="15" spans="1:8" s="97" customFormat="1" ht="41.25" customHeight="1" x14ac:dyDescent="0.25">
      <c r="A15" s="103" t="s">
        <v>22</v>
      </c>
      <c r="B15" s="131" t="s">
        <v>23</v>
      </c>
      <c r="C15" s="107">
        <v>2210</v>
      </c>
      <c r="D15" s="12">
        <v>5400</v>
      </c>
      <c r="E15" s="109" t="s">
        <v>21</v>
      </c>
      <c r="F15" s="109" t="s">
        <v>5</v>
      </c>
      <c r="G15" s="132" t="s">
        <v>1</v>
      </c>
    </row>
    <row r="16" spans="1:8" s="97" customFormat="1" ht="28.5" customHeight="1" x14ac:dyDescent="0.25">
      <c r="A16" s="104"/>
      <c r="B16" s="106"/>
      <c r="C16" s="108"/>
      <c r="D16" s="13" t="s">
        <v>124</v>
      </c>
      <c r="E16" s="110"/>
      <c r="F16" s="110"/>
      <c r="G16" s="133"/>
    </row>
    <row r="17" spans="1:9" s="97" customFormat="1" ht="49.5" customHeight="1" x14ac:dyDescent="0.25">
      <c r="A17" s="103" t="s">
        <v>141</v>
      </c>
      <c r="B17" s="131" t="s">
        <v>142</v>
      </c>
      <c r="C17" s="107">
        <v>2210</v>
      </c>
      <c r="D17" s="12">
        <v>199990</v>
      </c>
      <c r="E17" s="109" t="s">
        <v>144</v>
      </c>
      <c r="F17" s="109" t="s">
        <v>8</v>
      </c>
      <c r="G17" s="111" t="s">
        <v>145</v>
      </c>
    </row>
    <row r="18" spans="1:9" s="97" customFormat="1" ht="28.5" customHeight="1" x14ac:dyDescent="0.25">
      <c r="A18" s="104"/>
      <c r="B18" s="106"/>
      <c r="C18" s="108"/>
      <c r="D18" s="13" t="s">
        <v>143</v>
      </c>
      <c r="E18" s="110"/>
      <c r="F18" s="110"/>
      <c r="G18" s="112"/>
    </row>
    <row r="19" spans="1:9" s="97" customFormat="1" ht="49.5" customHeight="1" x14ac:dyDescent="0.25">
      <c r="A19" s="103" t="s">
        <v>169</v>
      </c>
      <c r="B19" s="131" t="s">
        <v>170</v>
      </c>
      <c r="C19" s="107">
        <v>2210</v>
      </c>
      <c r="D19" s="12">
        <v>14850</v>
      </c>
      <c r="E19" s="109" t="s">
        <v>172</v>
      </c>
      <c r="F19" s="109" t="s">
        <v>27</v>
      </c>
      <c r="G19" s="111" t="s">
        <v>151</v>
      </c>
    </row>
    <row r="20" spans="1:9" s="97" customFormat="1" ht="28.5" customHeight="1" thickBot="1" x14ac:dyDescent="0.3">
      <c r="A20" s="104"/>
      <c r="B20" s="106"/>
      <c r="C20" s="108"/>
      <c r="D20" s="13" t="s">
        <v>171</v>
      </c>
      <c r="E20" s="110"/>
      <c r="F20" s="110"/>
      <c r="G20" s="112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D15+D9+D13+D11+D17+D19</f>
        <v>310623.8</v>
      </c>
      <c r="E21" s="27"/>
      <c r="F21" s="28"/>
      <c r="G21" s="26"/>
      <c r="H21" s="17"/>
    </row>
    <row r="22" spans="1:9" s="97" customFormat="1" ht="30.75" customHeight="1" x14ac:dyDescent="0.25">
      <c r="A22" s="130" t="s">
        <v>29</v>
      </c>
      <c r="B22" s="114" t="s">
        <v>30</v>
      </c>
      <c r="C22" s="123">
        <v>2240</v>
      </c>
      <c r="D22" s="87">
        <v>21200</v>
      </c>
      <c r="E22" s="124" t="s">
        <v>24</v>
      </c>
      <c r="F22" s="124" t="s">
        <v>9</v>
      </c>
      <c r="G22" s="125" t="s">
        <v>31</v>
      </c>
      <c r="H22" s="14"/>
    </row>
    <row r="23" spans="1:9" s="97" customFormat="1" ht="44.25" customHeight="1" x14ac:dyDescent="0.25">
      <c r="A23" s="104"/>
      <c r="B23" s="106"/>
      <c r="C23" s="108"/>
      <c r="D23" s="13" t="s">
        <v>32</v>
      </c>
      <c r="E23" s="110"/>
      <c r="F23" s="110"/>
      <c r="G23" s="126"/>
      <c r="H23" s="14"/>
    </row>
    <row r="24" spans="1:9" s="97" customFormat="1" ht="38.25" customHeight="1" x14ac:dyDescent="0.25">
      <c r="A24" s="130" t="s">
        <v>33</v>
      </c>
      <c r="B24" s="164" t="s">
        <v>30</v>
      </c>
      <c r="C24" s="123">
        <v>2240</v>
      </c>
      <c r="D24" s="88">
        <v>28600</v>
      </c>
      <c r="E24" s="124" t="s">
        <v>24</v>
      </c>
      <c r="F24" s="124" t="s">
        <v>9</v>
      </c>
      <c r="G24" s="125" t="s">
        <v>34</v>
      </c>
      <c r="H24" s="14"/>
    </row>
    <row r="25" spans="1:9" s="97" customFormat="1" ht="49.5" customHeight="1" x14ac:dyDescent="0.25">
      <c r="A25" s="104"/>
      <c r="B25" s="165"/>
      <c r="C25" s="108"/>
      <c r="D25" s="86" t="s">
        <v>35</v>
      </c>
      <c r="E25" s="110"/>
      <c r="F25" s="110"/>
      <c r="G25" s="126"/>
      <c r="H25" s="14"/>
    </row>
    <row r="26" spans="1:9" s="97" customFormat="1" ht="48" customHeight="1" x14ac:dyDescent="0.25">
      <c r="A26" s="130" t="s">
        <v>36</v>
      </c>
      <c r="B26" s="135" t="s">
        <v>37</v>
      </c>
      <c r="C26" s="123">
        <v>2240</v>
      </c>
      <c r="D26" s="87">
        <f>1152-576</f>
        <v>576</v>
      </c>
      <c r="E26" s="124" t="s">
        <v>24</v>
      </c>
      <c r="F26" s="124" t="s">
        <v>9</v>
      </c>
      <c r="G26" s="132" t="s">
        <v>1</v>
      </c>
      <c r="H26" s="134">
        <v>-576</v>
      </c>
    </row>
    <row r="27" spans="1:9" s="97" customFormat="1" ht="53.25" customHeight="1" x14ac:dyDescent="0.25">
      <c r="A27" s="104"/>
      <c r="B27" s="136"/>
      <c r="C27" s="108"/>
      <c r="D27" s="13" t="s">
        <v>38</v>
      </c>
      <c r="E27" s="110"/>
      <c r="F27" s="110"/>
      <c r="G27" s="133"/>
      <c r="H27" s="134"/>
      <c r="I27" s="85">
        <f>D26+H26</f>
        <v>0</v>
      </c>
    </row>
    <row r="28" spans="1:9" s="97" customFormat="1" ht="79.5" customHeight="1" x14ac:dyDescent="0.25">
      <c r="A28" s="119" t="s">
        <v>39</v>
      </c>
      <c r="B28" s="114" t="s">
        <v>40</v>
      </c>
      <c r="C28" s="123">
        <v>2240</v>
      </c>
      <c r="D28" s="88">
        <f>1299.96-1299.96</f>
        <v>0</v>
      </c>
      <c r="E28" s="109" t="s">
        <v>21</v>
      </c>
      <c r="F28" s="124" t="s">
        <v>6</v>
      </c>
      <c r="G28" s="125" t="s">
        <v>31</v>
      </c>
      <c r="H28" s="83">
        <v>-1299.96</v>
      </c>
      <c r="I28" s="85">
        <f>D28+H28</f>
        <v>-1299.96</v>
      </c>
    </row>
    <row r="29" spans="1:9" s="97" customFormat="1" ht="108" customHeight="1" x14ac:dyDescent="0.25">
      <c r="A29" s="120"/>
      <c r="B29" s="106"/>
      <c r="C29" s="108"/>
      <c r="D29" s="86" t="s">
        <v>125</v>
      </c>
      <c r="E29" s="110"/>
      <c r="F29" s="110"/>
      <c r="G29" s="126"/>
    </row>
    <row r="30" spans="1:9" s="97" customFormat="1" ht="37.5" customHeight="1" x14ac:dyDescent="0.25">
      <c r="A30" s="119" t="s">
        <v>127</v>
      </c>
      <c r="B30" s="121" t="s">
        <v>126</v>
      </c>
      <c r="C30" s="123">
        <v>2240</v>
      </c>
      <c r="D30" s="88">
        <v>2400</v>
      </c>
      <c r="E30" s="124" t="s">
        <v>21</v>
      </c>
      <c r="F30" s="124" t="s">
        <v>6</v>
      </c>
      <c r="G30" s="125" t="s">
        <v>1</v>
      </c>
    </row>
    <row r="31" spans="1:9" s="97" customFormat="1" ht="45" customHeight="1" x14ac:dyDescent="0.25">
      <c r="A31" s="120"/>
      <c r="B31" s="122"/>
      <c r="C31" s="108"/>
      <c r="D31" s="13" t="s">
        <v>41</v>
      </c>
      <c r="E31" s="110"/>
      <c r="F31" s="110"/>
      <c r="G31" s="126"/>
    </row>
    <row r="32" spans="1:9" s="97" customFormat="1" ht="65.25" customHeight="1" x14ac:dyDescent="0.25">
      <c r="A32" s="119" t="s">
        <v>146</v>
      </c>
      <c r="B32" s="121" t="s">
        <v>147</v>
      </c>
      <c r="C32" s="123">
        <v>2240</v>
      </c>
      <c r="D32" s="88">
        <v>3540</v>
      </c>
      <c r="E32" s="124" t="s">
        <v>21</v>
      </c>
      <c r="F32" s="124" t="s">
        <v>6</v>
      </c>
      <c r="G32" s="125" t="s">
        <v>1</v>
      </c>
    </row>
    <row r="33" spans="1:8" s="97" customFormat="1" ht="60.75" customHeight="1" x14ac:dyDescent="0.25">
      <c r="A33" s="120"/>
      <c r="B33" s="122"/>
      <c r="C33" s="108"/>
      <c r="D33" s="13" t="s">
        <v>148</v>
      </c>
      <c r="E33" s="110"/>
      <c r="F33" s="110"/>
      <c r="G33" s="126"/>
    </row>
    <row r="34" spans="1:8" s="97" customFormat="1" ht="38.25" customHeight="1" x14ac:dyDescent="0.25">
      <c r="A34" s="171" t="s">
        <v>138</v>
      </c>
      <c r="B34" s="131" t="s">
        <v>139</v>
      </c>
      <c r="C34" s="107">
        <v>2240</v>
      </c>
      <c r="D34" s="102">
        <v>7000</v>
      </c>
      <c r="E34" s="109" t="s">
        <v>24</v>
      </c>
      <c r="F34" s="172" t="s">
        <v>6</v>
      </c>
      <c r="G34" s="174" t="s">
        <v>1</v>
      </c>
      <c r="H34" s="14"/>
    </row>
    <row r="35" spans="1:8" s="97" customFormat="1" ht="38.25" customHeight="1" x14ac:dyDescent="0.25">
      <c r="A35" s="120"/>
      <c r="B35" s="106"/>
      <c r="C35" s="108"/>
      <c r="D35" s="13" t="s">
        <v>140</v>
      </c>
      <c r="E35" s="110"/>
      <c r="F35" s="173"/>
      <c r="G35" s="133"/>
      <c r="H35" s="14"/>
    </row>
    <row r="36" spans="1:8" s="97" customFormat="1" ht="54.75" customHeight="1" x14ac:dyDescent="0.25">
      <c r="A36" s="171" t="s">
        <v>153</v>
      </c>
      <c r="B36" s="131" t="s">
        <v>149</v>
      </c>
      <c r="C36" s="107">
        <v>2240</v>
      </c>
      <c r="D36" s="102">
        <v>42728.800000000003</v>
      </c>
      <c r="E36" s="109" t="s">
        <v>150</v>
      </c>
      <c r="F36" s="172" t="s">
        <v>26</v>
      </c>
      <c r="G36" s="174" t="s">
        <v>151</v>
      </c>
      <c r="H36" s="14"/>
    </row>
    <row r="37" spans="1:8" s="97" customFormat="1" ht="38.25" customHeight="1" thickBot="1" x14ac:dyDescent="0.3">
      <c r="A37" s="120"/>
      <c r="B37" s="106"/>
      <c r="C37" s="108"/>
      <c r="D37" s="13" t="s">
        <v>152</v>
      </c>
      <c r="E37" s="110"/>
      <c r="F37" s="173"/>
      <c r="G37" s="133"/>
      <c r="H37" s="14"/>
    </row>
    <row r="38" spans="1:8" s="97" customFormat="1" ht="38.25" customHeight="1" x14ac:dyDescent="0.25">
      <c r="A38" s="103" t="s">
        <v>154</v>
      </c>
      <c r="B38" s="105" t="s">
        <v>155</v>
      </c>
      <c r="C38" s="107">
        <v>2240</v>
      </c>
      <c r="D38" s="12">
        <v>23400</v>
      </c>
      <c r="E38" s="109" t="s">
        <v>150</v>
      </c>
      <c r="F38" s="109" t="s">
        <v>156</v>
      </c>
      <c r="G38" s="111" t="s">
        <v>151</v>
      </c>
      <c r="H38" s="14"/>
    </row>
    <row r="39" spans="1:8" s="97" customFormat="1" ht="38.25" customHeight="1" x14ac:dyDescent="0.25">
      <c r="A39" s="104"/>
      <c r="B39" s="106"/>
      <c r="C39" s="108"/>
      <c r="D39" s="13" t="s">
        <v>157</v>
      </c>
      <c r="E39" s="110"/>
      <c r="F39" s="110"/>
      <c r="G39" s="112"/>
      <c r="H39" s="14"/>
    </row>
    <row r="40" spans="1:8" s="97" customFormat="1" ht="38.25" customHeight="1" x14ac:dyDescent="0.25">
      <c r="A40" s="103" t="s">
        <v>158</v>
      </c>
      <c r="B40" s="114" t="s">
        <v>155</v>
      </c>
      <c r="C40" s="107">
        <v>2240</v>
      </c>
      <c r="D40" s="12">
        <v>6408</v>
      </c>
      <c r="E40" s="109" t="s">
        <v>150</v>
      </c>
      <c r="F40" s="109" t="s">
        <v>156</v>
      </c>
      <c r="G40" s="111" t="s">
        <v>151</v>
      </c>
      <c r="H40" s="14"/>
    </row>
    <row r="41" spans="1:8" s="97" customFormat="1" ht="38.25" customHeight="1" thickBot="1" x14ac:dyDescent="0.3">
      <c r="A41" s="104"/>
      <c r="B41" s="106"/>
      <c r="C41" s="108"/>
      <c r="D41" s="13" t="s">
        <v>159</v>
      </c>
      <c r="E41" s="110"/>
      <c r="F41" s="110"/>
      <c r="G41" s="112"/>
      <c r="H41" s="14"/>
    </row>
    <row r="42" spans="1:8" s="97" customFormat="1" ht="38.25" customHeight="1" x14ac:dyDescent="0.25">
      <c r="A42" s="103" t="s">
        <v>160</v>
      </c>
      <c r="B42" s="105" t="s">
        <v>161</v>
      </c>
      <c r="C42" s="107">
        <v>2240</v>
      </c>
      <c r="D42" s="12">
        <v>46500</v>
      </c>
      <c r="E42" s="109" t="s">
        <v>150</v>
      </c>
      <c r="F42" s="109" t="s">
        <v>27</v>
      </c>
      <c r="G42" s="111" t="s">
        <v>151</v>
      </c>
      <c r="H42" s="14"/>
    </row>
    <row r="43" spans="1:8" s="97" customFormat="1" ht="38.25" customHeight="1" x14ac:dyDescent="0.25">
      <c r="A43" s="104"/>
      <c r="B43" s="106"/>
      <c r="C43" s="108"/>
      <c r="D43" s="13" t="s">
        <v>162</v>
      </c>
      <c r="E43" s="110"/>
      <c r="F43" s="110"/>
      <c r="G43" s="112"/>
      <c r="H43" s="14"/>
    </row>
    <row r="44" spans="1:8" s="97" customFormat="1" ht="38.25" customHeight="1" x14ac:dyDescent="0.25">
      <c r="A44" s="130" t="s">
        <v>163</v>
      </c>
      <c r="B44" s="114" t="s">
        <v>164</v>
      </c>
      <c r="C44" s="123">
        <v>2240</v>
      </c>
      <c r="D44" s="176">
        <v>30900</v>
      </c>
      <c r="E44" s="124" t="s">
        <v>150</v>
      </c>
      <c r="F44" s="124" t="s">
        <v>27</v>
      </c>
      <c r="G44" s="111" t="s">
        <v>151</v>
      </c>
      <c r="H44" s="14"/>
    </row>
    <row r="45" spans="1:8" s="97" customFormat="1" ht="38.25" customHeight="1" x14ac:dyDescent="0.25">
      <c r="A45" s="104"/>
      <c r="B45" s="106"/>
      <c r="C45" s="108"/>
      <c r="D45" s="13" t="s">
        <v>165</v>
      </c>
      <c r="E45" s="110"/>
      <c r="F45" s="110"/>
      <c r="G45" s="112"/>
      <c r="H45" s="14"/>
    </row>
    <row r="46" spans="1:8" s="97" customFormat="1" ht="70.5" customHeight="1" x14ac:dyDescent="0.25">
      <c r="A46" s="103" t="s">
        <v>166</v>
      </c>
      <c r="B46" s="131" t="s">
        <v>167</v>
      </c>
      <c r="C46" s="107">
        <v>2240</v>
      </c>
      <c r="D46" s="12">
        <v>47978</v>
      </c>
      <c r="E46" s="109" t="s">
        <v>150</v>
      </c>
      <c r="F46" s="109" t="s">
        <v>27</v>
      </c>
      <c r="G46" s="175" t="s">
        <v>151</v>
      </c>
      <c r="H46" s="14"/>
    </row>
    <row r="47" spans="1:8" s="97" customFormat="1" ht="38.25" customHeight="1" thickBot="1" x14ac:dyDescent="0.3">
      <c r="A47" s="113"/>
      <c r="B47" s="115"/>
      <c r="C47" s="116"/>
      <c r="D47" s="13" t="s">
        <v>168</v>
      </c>
      <c r="E47" s="117"/>
      <c r="F47" s="117"/>
      <c r="G47" s="118"/>
      <c r="H47" s="14"/>
    </row>
    <row r="48" spans="1:8" s="16" customFormat="1" ht="38.25" customHeight="1" thickBot="1" x14ac:dyDescent="0.3">
      <c r="A48" s="32" t="s">
        <v>42</v>
      </c>
      <c r="B48" s="18"/>
      <c r="C48" s="19"/>
      <c r="D48" s="20">
        <f>D30+D28+D26+D24+D22+D34+D32+D36+D38+D40+D42+D44+D46</f>
        <v>261230.8</v>
      </c>
      <c r="E48" s="19"/>
      <c r="F48" s="19"/>
      <c r="G48" s="20"/>
      <c r="H48" s="29"/>
    </row>
    <row r="49" spans="1:12" s="16" customFormat="1" ht="38.25" hidden="1" customHeight="1" x14ac:dyDescent="0.25">
      <c r="A49" s="33" t="s">
        <v>43</v>
      </c>
      <c r="B49" s="34" t="s">
        <v>44</v>
      </c>
      <c r="C49" s="35">
        <v>2282</v>
      </c>
      <c r="D49" s="36">
        <v>0</v>
      </c>
      <c r="E49" s="137" t="s">
        <v>45</v>
      </c>
      <c r="F49" s="139" t="s">
        <v>10</v>
      </c>
      <c r="G49" s="141" t="s">
        <v>31</v>
      </c>
      <c r="H49" s="29"/>
    </row>
    <row r="50" spans="1:12" s="16" customFormat="1" ht="27" hidden="1" customHeight="1" x14ac:dyDescent="0.25">
      <c r="A50" s="37"/>
      <c r="B50" s="38"/>
      <c r="C50" s="39"/>
      <c r="D50" s="30" t="s">
        <v>46</v>
      </c>
      <c r="E50" s="138"/>
      <c r="F50" s="140"/>
      <c r="G50" s="142"/>
      <c r="I50" s="29"/>
      <c r="K50" s="29"/>
    </row>
    <row r="51" spans="1:12" s="16" customFormat="1" ht="27" hidden="1" customHeight="1" x14ac:dyDescent="0.35">
      <c r="A51" s="40" t="s">
        <v>47</v>
      </c>
      <c r="B51" s="41"/>
      <c r="C51" s="42"/>
      <c r="D51" s="43">
        <f>D49</f>
        <v>0</v>
      </c>
      <c r="E51" s="42"/>
      <c r="F51" s="42"/>
      <c r="G51" s="42"/>
      <c r="H51" s="44"/>
      <c r="I51" s="15"/>
      <c r="K51" s="45"/>
      <c r="L51" s="46"/>
    </row>
    <row r="52" spans="1:12" s="16" customFormat="1" ht="61.5" hidden="1" customHeight="1" x14ac:dyDescent="0.35">
      <c r="A52" s="143" t="s">
        <v>48</v>
      </c>
      <c r="B52" s="145" t="s">
        <v>49</v>
      </c>
      <c r="C52" s="148">
        <v>3110</v>
      </c>
      <c r="D52" s="31">
        <f>6453000-6453000</f>
        <v>0</v>
      </c>
      <c r="E52" s="148" t="s">
        <v>50</v>
      </c>
      <c r="F52" s="148" t="s">
        <v>10</v>
      </c>
      <c r="G52" s="150" t="s">
        <v>51</v>
      </c>
      <c r="H52" s="44"/>
      <c r="I52" s="15"/>
      <c r="K52" s="45"/>
      <c r="L52" s="47"/>
    </row>
    <row r="53" spans="1:12" s="16" customFormat="1" ht="39.75" hidden="1" customHeight="1" x14ac:dyDescent="0.35">
      <c r="A53" s="144"/>
      <c r="B53" s="146"/>
      <c r="C53" s="149"/>
      <c r="D53" s="48" t="s">
        <v>52</v>
      </c>
      <c r="E53" s="149"/>
      <c r="F53" s="149"/>
      <c r="G53" s="151"/>
      <c r="H53" s="49"/>
      <c r="I53" s="15"/>
      <c r="K53" s="50"/>
      <c r="L53" s="46"/>
    </row>
    <row r="54" spans="1:12" s="16" customFormat="1" ht="62.25" hidden="1" customHeight="1" x14ac:dyDescent="0.35">
      <c r="A54" s="51" t="s">
        <v>53</v>
      </c>
      <c r="B54" s="146"/>
      <c r="C54" s="149"/>
      <c r="D54" s="31">
        <f>3988108.95-3988108.95</f>
        <v>0</v>
      </c>
      <c r="E54" s="149"/>
      <c r="F54" s="149"/>
      <c r="G54" s="150" t="s">
        <v>31</v>
      </c>
      <c r="H54" s="44"/>
      <c r="I54" s="15"/>
      <c r="K54" s="45"/>
      <c r="L54" s="46"/>
    </row>
    <row r="55" spans="1:12" s="16" customFormat="1" ht="111.75" hidden="1" customHeight="1" x14ac:dyDescent="0.25">
      <c r="A55" s="52"/>
      <c r="B55" s="146"/>
      <c r="C55" s="149"/>
      <c r="D55" s="48" t="s">
        <v>52</v>
      </c>
      <c r="E55" s="149"/>
      <c r="F55" s="149"/>
      <c r="G55" s="151"/>
      <c r="H55" s="44"/>
      <c r="I55" s="15"/>
    </row>
    <row r="56" spans="1:12" s="16" customFormat="1" ht="28.5" hidden="1" customHeight="1" x14ac:dyDescent="0.25">
      <c r="A56" s="51" t="s">
        <v>54</v>
      </c>
      <c r="B56" s="146"/>
      <c r="C56" s="149"/>
      <c r="D56" s="31">
        <v>0</v>
      </c>
      <c r="E56" s="149"/>
      <c r="F56" s="149"/>
      <c r="G56" s="151"/>
      <c r="H56" s="44"/>
      <c r="I56" s="15"/>
    </row>
    <row r="57" spans="1:12" s="16" customFormat="1" ht="15.75" hidden="1" customHeight="1" x14ac:dyDescent="0.25">
      <c r="A57" s="53"/>
      <c r="B57" s="146"/>
      <c r="C57" s="149"/>
      <c r="D57" s="48" t="s">
        <v>55</v>
      </c>
      <c r="E57" s="149"/>
      <c r="F57" s="149"/>
      <c r="G57" s="151"/>
    </row>
    <row r="58" spans="1:12" s="16" customFormat="1" ht="31.5" hidden="1" customHeight="1" x14ac:dyDescent="0.25">
      <c r="A58" s="54" t="s">
        <v>56</v>
      </c>
      <c r="B58" s="146"/>
      <c r="C58" s="149"/>
      <c r="D58" s="31">
        <f>4434672-4434672</f>
        <v>0</v>
      </c>
      <c r="E58" s="149"/>
      <c r="F58" s="149"/>
      <c r="G58" s="151"/>
    </row>
    <row r="59" spans="1:12" s="16" customFormat="1" ht="35.25" hidden="1" customHeight="1" x14ac:dyDescent="0.25">
      <c r="A59" s="55"/>
      <c r="B59" s="146"/>
      <c r="C59" s="149"/>
      <c r="D59" s="48" t="s">
        <v>52</v>
      </c>
      <c r="E59" s="149"/>
      <c r="F59" s="149"/>
      <c r="G59" s="151"/>
    </row>
    <row r="60" spans="1:12" s="16" customFormat="1" ht="30" hidden="1" customHeight="1" x14ac:dyDescent="0.25">
      <c r="A60" s="51" t="s">
        <v>57</v>
      </c>
      <c r="B60" s="146"/>
      <c r="C60" s="149"/>
      <c r="D60" s="31">
        <v>0</v>
      </c>
      <c r="E60" s="149"/>
      <c r="F60" s="149"/>
      <c r="G60" s="151"/>
    </row>
    <row r="61" spans="1:12" s="16" customFormat="1" ht="25.5" hidden="1" customHeight="1" x14ac:dyDescent="0.25">
      <c r="A61" s="56"/>
      <c r="B61" s="146"/>
      <c r="C61" s="149"/>
      <c r="D61" s="57" t="s">
        <v>58</v>
      </c>
      <c r="E61" s="149"/>
      <c r="F61" s="149"/>
      <c r="G61" s="151"/>
    </row>
    <row r="62" spans="1:12" s="16" customFormat="1" ht="36.75" hidden="1" customHeight="1" x14ac:dyDescent="0.25">
      <c r="A62" s="54" t="s">
        <v>59</v>
      </c>
      <c r="B62" s="146"/>
      <c r="C62" s="149"/>
      <c r="D62" s="31">
        <f>13601246.4-13601246.4</f>
        <v>0</v>
      </c>
      <c r="E62" s="149"/>
      <c r="F62" s="149"/>
      <c r="G62" s="151"/>
    </row>
    <row r="63" spans="1:12" s="16" customFormat="1" ht="36.75" hidden="1" customHeight="1" x14ac:dyDescent="0.25">
      <c r="A63" s="55"/>
      <c r="B63" s="146"/>
      <c r="C63" s="149"/>
      <c r="D63" s="48" t="s">
        <v>52</v>
      </c>
      <c r="E63" s="149"/>
      <c r="F63" s="149"/>
      <c r="G63" s="151"/>
    </row>
    <row r="64" spans="1:12" s="16" customFormat="1" ht="26.25" hidden="1" customHeight="1" x14ac:dyDescent="0.25">
      <c r="A64" s="51" t="s">
        <v>60</v>
      </c>
      <c r="B64" s="146"/>
      <c r="C64" s="149"/>
      <c r="D64" s="31">
        <v>0</v>
      </c>
      <c r="E64" s="149"/>
      <c r="F64" s="149"/>
      <c r="G64" s="151"/>
    </row>
    <row r="65" spans="1:10" s="16" customFormat="1" ht="33.75" hidden="1" customHeight="1" x14ac:dyDescent="0.25">
      <c r="A65" s="55"/>
      <c r="B65" s="146"/>
      <c r="C65" s="149"/>
      <c r="D65" s="57" t="s">
        <v>61</v>
      </c>
      <c r="E65" s="149"/>
      <c r="F65" s="149"/>
      <c r="G65" s="152"/>
    </row>
    <row r="66" spans="1:10" s="16" customFormat="1" ht="33.75" hidden="1" customHeight="1" x14ac:dyDescent="0.25">
      <c r="A66" s="54" t="s">
        <v>62</v>
      </c>
      <c r="B66" s="146"/>
      <c r="C66" s="149"/>
      <c r="D66" s="31">
        <f>4019652-4019652</f>
        <v>0</v>
      </c>
      <c r="E66" s="149"/>
      <c r="F66" s="149"/>
      <c r="G66" s="150" t="s">
        <v>51</v>
      </c>
    </row>
    <row r="67" spans="1:10" s="16" customFormat="1" ht="33.75" hidden="1" customHeight="1" x14ac:dyDescent="0.25">
      <c r="A67" s="55"/>
      <c r="B67" s="147"/>
      <c r="C67" s="140"/>
      <c r="D67" s="48" t="s">
        <v>52</v>
      </c>
      <c r="E67" s="140"/>
      <c r="F67" s="140"/>
      <c r="G67" s="151"/>
    </row>
    <row r="68" spans="1:10" s="16" customFormat="1" ht="48" hidden="1" customHeight="1" x14ac:dyDescent="0.25">
      <c r="A68" s="56" t="s">
        <v>63</v>
      </c>
      <c r="B68" s="153" t="s">
        <v>64</v>
      </c>
      <c r="C68" s="58">
        <v>3110</v>
      </c>
      <c r="D68" s="31">
        <v>0</v>
      </c>
      <c r="E68" s="93" t="s">
        <v>3</v>
      </c>
      <c r="F68" s="155" t="s">
        <v>8</v>
      </c>
      <c r="G68" s="150" t="s">
        <v>1</v>
      </c>
    </row>
    <row r="69" spans="1:10" s="16" customFormat="1" ht="101.25" hidden="1" customHeight="1" x14ac:dyDescent="0.25">
      <c r="A69" s="55"/>
      <c r="B69" s="154"/>
      <c r="C69" s="58"/>
      <c r="D69" s="21" t="s">
        <v>65</v>
      </c>
      <c r="E69" s="93" t="s">
        <v>66</v>
      </c>
      <c r="F69" s="156"/>
      <c r="G69" s="152"/>
    </row>
    <row r="70" spans="1:10" s="16" customFormat="1" ht="43.5" hidden="1" customHeight="1" x14ac:dyDescent="0.25">
      <c r="A70" s="51" t="s">
        <v>67</v>
      </c>
      <c r="B70" s="153" t="s">
        <v>68</v>
      </c>
      <c r="C70" s="155">
        <v>3110</v>
      </c>
      <c r="D70" s="31">
        <f>6750000-6750000</f>
        <v>0</v>
      </c>
      <c r="E70" s="155" t="s">
        <v>69</v>
      </c>
      <c r="F70" s="155" t="s">
        <v>8</v>
      </c>
      <c r="G70" s="150" t="s">
        <v>70</v>
      </c>
      <c r="H70" s="17">
        <f>D52+D54+D58+D62+D66</f>
        <v>0</v>
      </c>
    </row>
    <row r="71" spans="1:10" s="16" customFormat="1" ht="61.5" hidden="1" customHeight="1" x14ac:dyDescent="0.25">
      <c r="A71" s="59"/>
      <c r="B71" s="154"/>
      <c r="C71" s="156"/>
      <c r="D71" s="21" t="s">
        <v>52</v>
      </c>
      <c r="E71" s="156"/>
      <c r="F71" s="156"/>
      <c r="G71" s="152"/>
    </row>
    <row r="72" spans="1:10" s="16" customFormat="1" ht="75.75" hidden="1" customHeight="1" x14ac:dyDescent="0.25">
      <c r="A72" s="56" t="s">
        <v>71</v>
      </c>
      <c r="B72" s="153" t="s">
        <v>72</v>
      </c>
      <c r="C72" s="58">
        <v>3110</v>
      </c>
      <c r="D72" s="31">
        <f>3960000-3960000</f>
        <v>0</v>
      </c>
      <c r="E72" s="58" t="s">
        <v>3</v>
      </c>
      <c r="F72" s="58" t="s">
        <v>9</v>
      </c>
      <c r="G72" s="150" t="s">
        <v>70</v>
      </c>
    </row>
    <row r="73" spans="1:10" s="16" customFormat="1" ht="97.5" hidden="1" customHeight="1" x14ac:dyDescent="0.25">
      <c r="A73" s="55"/>
      <c r="B73" s="154"/>
      <c r="C73" s="58"/>
      <c r="D73" s="21" t="s">
        <v>73</v>
      </c>
      <c r="E73" s="92" t="s">
        <v>66</v>
      </c>
      <c r="F73" s="92"/>
      <c r="G73" s="152"/>
    </row>
    <row r="74" spans="1:10" s="16" customFormat="1" ht="78.75" hidden="1" customHeight="1" x14ac:dyDescent="0.25">
      <c r="A74" s="56" t="s">
        <v>74</v>
      </c>
      <c r="B74" s="153" t="s">
        <v>75</v>
      </c>
      <c r="C74" s="91">
        <v>3110</v>
      </c>
      <c r="D74" s="60">
        <f>6128320.65+2659727.35-8788048</f>
        <v>0</v>
      </c>
      <c r="E74" s="58" t="s">
        <v>3</v>
      </c>
      <c r="F74" s="58" t="s">
        <v>8</v>
      </c>
      <c r="G74" s="150" t="s">
        <v>31</v>
      </c>
    </row>
    <row r="75" spans="1:10" s="16" customFormat="1" ht="93.75" hidden="1" customHeight="1" x14ac:dyDescent="0.25">
      <c r="A75" s="55"/>
      <c r="B75" s="154"/>
      <c r="C75" s="92"/>
      <c r="D75" s="21" t="s">
        <v>76</v>
      </c>
      <c r="E75" s="58" t="s">
        <v>66</v>
      </c>
      <c r="F75" s="58"/>
      <c r="G75" s="152"/>
    </row>
    <row r="76" spans="1:10" s="16" customFormat="1" ht="27" hidden="1" customHeight="1" x14ac:dyDescent="0.25">
      <c r="A76" s="56" t="s">
        <v>77</v>
      </c>
      <c r="B76" s="153" t="s">
        <v>78</v>
      </c>
      <c r="C76" s="58">
        <v>3110</v>
      </c>
      <c r="D76" s="31">
        <v>0</v>
      </c>
      <c r="E76" s="91" t="s">
        <v>0</v>
      </c>
      <c r="F76" s="91" t="s">
        <v>9</v>
      </c>
      <c r="G76" s="150" t="s">
        <v>31</v>
      </c>
    </row>
    <row r="77" spans="1:10" s="16" customFormat="1" ht="60" hidden="1" customHeight="1" x14ac:dyDescent="0.25">
      <c r="A77" s="55"/>
      <c r="B77" s="154"/>
      <c r="C77" s="92"/>
      <c r="D77" s="21" t="s">
        <v>79</v>
      </c>
      <c r="E77" s="92"/>
      <c r="F77" s="92"/>
      <c r="G77" s="152"/>
    </row>
    <row r="78" spans="1:10" s="16" customFormat="1" ht="34.5" hidden="1" customHeight="1" x14ac:dyDescent="0.25">
      <c r="A78" s="56" t="s">
        <v>80</v>
      </c>
      <c r="B78" s="153" t="s">
        <v>81</v>
      </c>
      <c r="C78" s="58">
        <v>3110</v>
      </c>
      <c r="D78" s="31">
        <v>0</v>
      </c>
      <c r="E78" s="58" t="s">
        <v>3</v>
      </c>
      <c r="F78" s="58" t="s">
        <v>26</v>
      </c>
      <c r="G78" s="94" t="s">
        <v>82</v>
      </c>
      <c r="H78" s="29"/>
    </row>
    <row r="79" spans="1:10" s="16" customFormat="1" ht="43.5" hidden="1" customHeight="1" x14ac:dyDescent="0.25">
      <c r="A79" s="56"/>
      <c r="B79" s="154"/>
      <c r="C79" s="58"/>
      <c r="D79" s="21" t="s">
        <v>83</v>
      </c>
      <c r="E79" s="58"/>
      <c r="F79" s="58"/>
      <c r="G79" s="94"/>
      <c r="J79" s="29"/>
    </row>
    <row r="80" spans="1:10" s="16" customFormat="1" ht="33.75" hidden="1" customHeight="1" x14ac:dyDescent="0.25">
      <c r="A80" s="157" t="s">
        <v>84</v>
      </c>
      <c r="B80" s="153" t="s">
        <v>85</v>
      </c>
      <c r="C80" s="58">
        <v>3110</v>
      </c>
      <c r="D80" s="31">
        <v>0</v>
      </c>
      <c r="E80" s="91" t="s">
        <v>3</v>
      </c>
      <c r="F80" s="91" t="s">
        <v>6</v>
      </c>
      <c r="G80" s="150" t="s">
        <v>1</v>
      </c>
      <c r="H80" s="29"/>
    </row>
    <row r="81" spans="1:12" s="16" customFormat="1" ht="43.5" hidden="1" customHeight="1" x14ac:dyDescent="0.25">
      <c r="A81" s="158"/>
      <c r="B81" s="154"/>
      <c r="C81" s="92"/>
      <c r="D81" s="21" t="s">
        <v>86</v>
      </c>
      <c r="E81" s="92"/>
      <c r="F81" s="92"/>
      <c r="G81" s="152"/>
      <c r="H81" s="29"/>
    </row>
    <row r="82" spans="1:12" s="16" customFormat="1" ht="26.25" hidden="1" customHeight="1" x14ac:dyDescent="0.25">
      <c r="A82" s="143" t="s">
        <v>87</v>
      </c>
      <c r="B82" s="61" t="s">
        <v>88</v>
      </c>
      <c r="C82" s="148">
        <v>3110</v>
      </c>
      <c r="D82" s="62">
        <v>0</v>
      </c>
      <c r="E82" s="148" t="s">
        <v>0</v>
      </c>
      <c r="F82" s="89" t="s">
        <v>27</v>
      </c>
      <c r="G82" s="89" t="s">
        <v>1</v>
      </c>
      <c r="H82" s="29"/>
    </row>
    <row r="83" spans="1:12" s="16" customFormat="1" ht="39" hidden="1" customHeight="1" x14ac:dyDescent="0.25">
      <c r="A83" s="159"/>
      <c r="B83" s="90"/>
      <c r="C83" s="140"/>
      <c r="D83" s="63" t="s">
        <v>89</v>
      </c>
      <c r="E83" s="140"/>
      <c r="F83" s="64"/>
      <c r="G83" s="65"/>
    </row>
    <row r="84" spans="1:12" s="16" customFormat="1" ht="26.25" hidden="1" customHeight="1" x14ac:dyDescent="0.25">
      <c r="A84" s="66" t="s">
        <v>90</v>
      </c>
      <c r="B84" s="67" t="s">
        <v>91</v>
      </c>
      <c r="C84" s="162">
        <v>3122</v>
      </c>
      <c r="D84" s="68">
        <f>1300000-1300000</f>
        <v>0</v>
      </c>
      <c r="E84" s="148" t="s">
        <v>92</v>
      </c>
      <c r="F84" s="148" t="s">
        <v>6</v>
      </c>
      <c r="G84" s="148" t="s">
        <v>51</v>
      </c>
    </row>
    <row r="85" spans="1:12" s="16" customFormat="1" ht="44.25" hidden="1" customHeight="1" x14ac:dyDescent="0.25">
      <c r="A85" s="64"/>
      <c r="B85" s="69"/>
      <c r="C85" s="163"/>
      <c r="D85" s="23" t="s">
        <v>93</v>
      </c>
      <c r="E85" s="140"/>
      <c r="F85" s="140"/>
      <c r="G85" s="140"/>
    </row>
    <row r="86" spans="1:12" s="16" customFormat="1" ht="85.5" hidden="1" customHeight="1" x14ac:dyDescent="0.4">
      <c r="A86" s="70" t="s">
        <v>94</v>
      </c>
      <c r="B86" s="67" t="s">
        <v>95</v>
      </c>
      <c r="C86" s="71">
        <v>3122</v>
      </c>
      <c r="D86" s="68">
        <f>20650000-20650000</f>
        <v>0</v>
      </c>
      <c r="E86" s="148" t="s">
        <v>3</v>
      </c>
      <c r="F86" s="93" t="s">
        <v>6</v>
      </c>
      <c r="G86" s="148" t="s">
        <v>51</v>
      </c>
      <c r="H86" s="44"/>
      <c r="I86" s="15"/>
      <c r="J86" s="17"/>
      <c r="K86" s="72"/>
      <c r="L86" s="73"/>
    </row>
    <row r="87" spans="1:12" s="16" customFormat="1" ht="95.25" hidden="1" customHeight="1" x14ac:dyDescent="0.25">
      <c r="A87" s="74"/>
      <c r="B87" s="75"/>
      <c r="C87" s="71"/>
      <c r="D87" s="76" t="s">
        <v>93</v>
      </c>
      <c r="E87" s="140"/>
      <c r="F87" s="93"/>
      <c r="G87" s="140"/>
      <c r="J87" s="77"/>
      <c r="K87" s="17"/>
    </row>
    <row r="88" spans="1:12" s="16" customFormat="1" ht="88.5" hidden="1" customHeight="1" x14ac:dyDescent="0.25">
      <c r="A88" s="66" t="s">
        <v>96</v>
      </c>
      <c r="B88" s="67" t="s">
        <v>97</v>
      </c>
      <c r="C88" s="160">
        <v>3122</v>
      </c>
      <c r="D88" s="68">
        <f>2590000-150000-2440000</f>
        <v>0</v>
      </c>
      <c r="E88" s="148" t="s">
        <v>3</v>
      </c>
      <c r="F88" s="148" t="s">
        <v>6</v>
      </c>
      <c r="G88" s="148" t="s">
        <v>98</v>
      </c>
    </row>
    <row r="89" spans="1:12" s="16" customFormat="1" ht="82.5" hidden="1" customHeight="1" x14ac:dyDescent="0.25">
      <c r="A89" s="64"/>
      <c r="B89" s="78"/>
      <c r="C89" s="161"/>
      <c r="D89" s="23" t="s">
        <v>99</v>
      </c>
      <c r="E89" s="140"/>
      <c r="F89" s="140"/>
      <c r="G89" s="140"/>
    </row>
    <row r="90" spans="1:12" s="16" customFormat="1" ht="65.25" hidden="1" customHeight="1" x14ac:dyDescent="0.25">
      <c r="A90" s="51" t="s">
        <v>100</v>
      </c>
      <c r="B90" s="67" t="s">
        <v>101</v>
      </c>
      <c r="C90" s="160">
        <v>3122</v>
      </c>
      <c r="D90" s="68">
        <f>850000-850000</f>
        <v>0</v>
      </c>
      <c r="E90" s="148" t="s">
        <v>92</v>
      </c>
      <c r="F90" s="148" t="s">
        <v>6</v>
      </c>
      <c r="G90" s="148" t="s">
        <v>102</v>
      </c>
    </row>
    <row r="91" spans="1:12" s="16" customFormat="1" ht="27.75" hidden="1" customHeight="1" x14ac:dyDescent="0.25">
      <c r="A91" s="59"/>
      <c r="B91" s="78"/>
      <c r="C91" s="161"/>
      <c r="D91" s="23" t="s">
        <v>93</v>
      </c>
      <c r="E91" s="140"/>
      <c r="F91" s="140"/>
      <c r="G91" s="140"/>
      <c r="K91" s="77"/>
      <c r="L91" s="17"/>
    </row>
    <row r="92" spans="1:12" s="16" customFormat="1" ht="93.75" hidden="1" customHeight="1" x14ac:dyDescent="0.25">
      <c r="A92" s="51" t="s">
        <v>103</v>
      </c>
      <c r="B92" s="67" t="s">
        <v>104</v>
      </c>
      <c r="C92" s="160">
        <v>3122</v>
      </c>
      <c r="D92" s="68">
        <f>27000-27000</f>
        <v>0</v>
      </c>
      <c r="E92" s="148" t="s">
        <v>2</v>
      </c>
      <c r="F92" s="148" t="s">
        <v>6</v>
      </c>
      <c r="G92" s="148" t="s">
        <v>105</v>
      </c>
    </row>
    <row r="93" spans="1:12" s="16" customFormat="1" ht="81" hidden="1" customHeight="1" x14ac:dyDescent="0.25">
      <c r="A93" s="59"/>
      <c r="B93" s="78"/>
      <c r="C93" s="161"/>
      <c r="D93" s="23" t="s">
        <v>106</v>
      </c>
      <c r="E93" s="140"/>
      <c r="F93" s="140"/>
      <c r="G93" s="140"/>
    </row>
    <row r="94" spans="1:12" s="16" customFormat="1" ht="63.75" hidden="1" x14ac:dyDescent="0.25">
      <c r="A94" s="51" t="s">
        <v>107</v>
      </c>
      <c r="B94" s="67" t="s">
        <v>108</v>
      </c>
      <c r="C94" s="160">
        <v>3122</v>
      </c>
      <c r="D94" s="68">
        <f>67500-67500</f>
        <v>0</v>
      </c>
      <c r="E94" s="148" t="s">
        <v>2</v>
      </c>
      <c r="F94" s="148" t="s">
        <v>6</v>
      </c>
      <c r="G94" s="148" t="s">
        <v>105</v>
      </c>
    </row>
    <row r="95" spans="1:12" s="16" customFormat="1" ht="27" hidden="1" customHeight="1" x14ac:dyDescent="0.25">
      <c r="A95" s="37"/>
      <c r="B95" s="78"/>
      <c r="C95" s="161"/>
      <c r="D95" s="23" t="s">
        <v>109</v>
      </c>
      <c r="E95" s="140"/>
      <c r="F95" s="140"/>
      <c r="G95" s="140"/>
    </row>
    <row r="96" spans="1:12" s="16" customFormat="1" ht="75" hidden="1" customHeight="1" x14ac:dyDescent="0.25">
      <c r="A96" s="51" t="s">
        <v>110</v>
      </c>
      <c r="B96" s="67" t="s">
        <v>111</v>
      </c>
      <c r="C96" s="160">
        <v>3122</v>
      </c>
      <c r="D96" s="68">
        <f>15500-15500</f>
        <v>0</v>
      </c>
      <c r="E96" s="148" t="s">
        <v>25</v>
      </c>
      <c r="F96" s="148" t="s">
        <v>7</v>
      </c>
      <c r="G96" s="148" t="s">
        <v>105</v>
      </c>
    </row>
    <row r="97" spans="1:8" s="16" customFormat="1" ht="26.25" hidden="1" customHeight="1" x14ac:dyDescent="0.25">
      <c r="A97" s="37"/>
      <c r="B97" s="78"/>
      <c r="C97" s="161"/>
      <c r="D97" s="23" t="s">
        <v>112</v>
      </c>
      <c r="E97" s="140"/>
      <c r="F97" s="140"/>
      <c r="G97" s="140"/>
    </row>
    <row r="98" spans="1:8" s="16" customFormat="1" ht="55.5" hidden="1" customHeight="1" x14ac:dyDescent="0.25">
      <c r="A98" s="79" t="s">
        <v>113</v>
      </c>
      <c r="B98" s="80"/>
      <c r="C98" s="81"/>
      <c r="D98" s="82">
        <f>D84+D86+D88+D90+D92+D94+D96</f>
        <v>0</v>
      </c>
      <c r="E98" s="81"/>
      <c r="F98" s="81"/>
      <c r="G98" s="81"/>
    </row>
    <row r="99" spans="1:8" s="16" customFormat="1" ht="30.75" hidden="1" customHeight="1" x14ac:dyDescent="0.25"/>
    <row r="100" spans="1:8" s="16" customFormat="1" ht="35.25" hidden="1" customHeight="1" x14ac:dyDescent="0.25">
      <c r="A100" s="170" t="s">
        <v>114</v>
      </c>
      <c r="B100" s="170"/>
      <c r="C100" s="170"/>
      <c r="D100" s="170"/>
      <c r="E100" s="170"/>
      <c r="F100" s="170"/>
      <c r="G100" s="170"/>
    </row>
    <row r="101" spans="1:8" s="97" customFormat="1" ht="70.5" customHeight="1" x14ac:dyDescent="0.25">
      <c r="A101" s="103" t="s">
        <v>174</v>
      </c>
      <c r="B101" s="131" t="s">
        <v>175</v>
      </c>
      <c r="C101" s="107">
        <v>2282</v>
      </c>
      <c r="D101" s="12">
        <v>92500</v>
      </c>
      <c r="E101" s="109" t="s">
        <v>150</v>
      </c>
      <c r="F101" s="109" t="s">
        <v>27</v>
      </c>
      <c r="G101" s="175" t="s">
        <v>151</v>
      </c>
      <c r="H101" s="14"/>
    </row>
    <row r="102" spans="1:8" s="97" customFormat="1" ht="38.25" customHeight="1" thickBot="1" x14ac:dyDescent="0.3">
      <c r="A102" s="113"/>
      <c r="B102" s="115"/>
      <c r="C102" s="116"/>
      <c r="D102" s="13" t="s">
        <v>176</v>
      </c>
      <c r="E102" s="117"/>
      <c r="F102" s="117"/>
      <c r="G102" s="118"/>
      <c r="H102" s="14"/>
    </row>
    <row r="103" spans="1:8" s="16" customFormat="1" ht="38.25" customHeight="1" thickBot="1" x14ac:dyDescent="0.3">
      <c r="A103" s="32" t="s">
        <v>177</v>
      </c>
      <c r="B103" s="18"/>
      <c r="C103" s="19"/>
      <c r="D103" s="20">
        <f>D101</f>
        <v>92500</v>
      </c>
      <c r="E103" s="19"/>
      <c r="F103" s="19"/>
      <c r="G103" s="20"/>
      <c r="H103" s="29"/>
    </row>
    <row r="104" spans="1:8" ht="29.25" customHeight="1" x14ac:dyDescent="0.25">
      <c r="A104" s="166"/>
      <c r="B104" s="166"/>
      <c r="C104" s="166"/>
      <c r="D104" s="166"/>
      <c r="E104" s="166"/>
      <c r="F104" s="166"/>
      <c r="G104" s="166"/>
    </row>
    <row r="105" spans="1:8" ht="29.25" customHeight="1" x14ac:dyDescent="0.25">
      <c r="A105" s="166" t="s">
        <v>114</v>
      </c>
      <c r="B105" s="166"/>
      <c r="C105" s="166"/>
      <c r="D105" s="166"/>
      <c r="E105" s="166"/>
      <c r="F105" s="166"/>
      <c r="G105" s="166"/>
    </row>
    <row r="106" spans="1:8" ht="12.75" customHeight="1" x14ac:dyDescent="0.25">
      <c r="A106" s="98"/>
      <c r="B106" s="98"/>
      <c r="C106" s="99"/>
      <c r="D106" s="100"/>
      <c r="E106" s="100"/>
      <c r="F106" s="100"/>
      <c r="G106" s="100"/>
    </row>
    <row r="107" spans="1:8" ht="21.75" customHeight="1" x14ac:dyDescent="0.25">
      <c r="A107" s="167" t="s">
        <v>129</v>
      </c>
      <c r="B107" s="98"/>
      <c r="C107" s="101" t="s">
        <v>130</v>
      </c>
      <c r="D107" s="168" t="s">
        <v>131</v>
      </c>
      <c r="E107" s="168"/>
      <c r="F107" s="168"/>
      <c r="G107" s="168"/>
    </row>
    <row r="108" spans="1:8" ht="12.75" customHeight="1" x14ac:dyDescent="0.25">
      <c r="A108" s="167"/>
      <c r="B108" s="98"/>
      <c r="C108" s="99" t="s">
        <v>132</v>
      </c>
      <c r="D108" s="169" t="s">
        <v>133</v>
      </c>
      <c r="E108" s="169"/>
      <c r="F108" s="169"/>
      <c r="G108" s="169"/>
    </row>
  </sheetData>
  <mergeCells count="190">
    <mergeCell ref="A101:A102"/>
    <mergeCell ref="B101:B102"/>
    <mergeCell ref="C101:C102"/>
    <mergeCell ref="E101:E102"/>
    <mergeCell ref="F101:F102"/>
    <mergeCell ref="G101:G102"/>
    <mergeCell ref="A104:G104"/>
    <mergeCell ref="A46:A47"/>
    <mergeCell ref="B46:B47"/>
    <mergeCell ref="C46:C47"/>
    <mergeCell ref="E46:E47"/>
    <mergeCell ref="F46:F47"/>
    <mergeCell ref="G46:G47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24:A25"/>
    <mergeCell ref="B24:B25"/>
    <mergeCell ref="C24:C25"/>
    <mergeCell ref="E24:E25"/>
    <mergeCell ref="F24:F25"/>
    <mergeCell ref="G24:G25"/>
    <mergeCell ref="A105:G105"/>
    <mergeCell ref="A107:A108"/>
    <mergeCell ref="D107:G107"/>
    <mergeCell ref="D108:G108"/>
    <mergeCell ref="C96:C97"/>
    <mergeCell ref="E96:E97"/>
    <mergeCell ref="F96:F97"/>
    <mergeCell ref="G96:G97"/>
    <mergeCell ref="A100:G100"/>
    <mergeCell ref="C92:C93"/>
    <mergeCell ref="E92:E93"/>
    <mergeCell ref="F92:F93"/>
    <mergeCell ref="G92:G93"/>
    <mergeCell ref="C94:C95"/>
    <mergeCell ref="E94:E95"/>
    <mergeCell ref="F94:F95"/>
    <mergeCell ref="G94:G95"/>
    <mergeCell ref="C88:C89"/>
    <mergeCell ref="E88:E89"/>
    <mergeCell ref="F88:F89"/>
    <mergeCell ref="G88:G89"/>
    <mergeCell ref="C90:C91"/>
    <mergeCell ref="E90:E91"/>
    <mergeCell ref="F90:F91"/>
    <mergeCell ref="G90:G91"/>
    <mergeCell ref="C84:C85"/>
    <mergeCell ref="E84:E85"/>
    <mergeCell ref="F84:F85"/>
    <mergeCell ref="G84:G85"/>
    <mergeCell ref="E86:E87"/>
    <mergeCell ref="G86:G87"/>
    <mergeCell ref="A80:A81"/>
    <mergeCell ref="B80:B81"/>
    <mergeCell ref="G80:G81"/>
    <mergeCell ref="A82:A83"/>
    <mergeCell ref="C82:C83"/>
    <mergeCell ref="E82:E83"/>
    <mergeCell ref="B72:B73"/>
    <mergeCell ref="G72:G73"/>
    <mergeCell ref="B74:B75"/>
    <mergeCell ref="G74:G75"/>
    <mergeCell ref="B76:B77"/>
    <mergeCell ref="G76:G77"/>
    <mergeCell ref="B68:B69"/>
    <mergeCell ref="F68:F69"/>
    <mergeCell ref="G68:G69"/>
    <mergeCell ref="B70:B71"/>
    <mergeCell ref="C70:C71"/>
    <mergeCell ref="E70:E71"/>
    <mergeCell ref="F70:F71"/>
    <mergeCell ref="G70:G71"/>
    <mergeCell ref="B78:B79"/>
    <mergeCell ref="E49:E50"/>
    <mergeCell ref="F49:F50"/>
    <mergeCell ref="G49:G50"/>
    <mergeCell ref="A52:A53"/>
    <mergeCell ref="B52:B67"/>
    <mergeCell ref="C52:C67"/>
    <mergeCell ref="E52:E67"/>
    <mergeCell ref="F52:F67"/>
    <mergeCell ref="G52:G53"/>
    <mergeCell ref="G54:G65"/>
    <mergeCell ref="G66:G67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2022-11-08T09:10:58Z</cp:lastPrinted>
  <dcterms:created xsi:type="dcterms:W3CDTF">2021-12-30T09:51:02Z</dcterms:created>
  <dcterms:modified xsi:type="dcterms:W3CDTF">2022-11-08T09:11:02Z</dcterms:modified>
</cp:coreProperties>
</file>